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665" yWindow="-15" windowWidth="7740" windowHeight="8265" tabRatio="215"/>
  </bookViews>
  <sheets>
    <sheet name="12.2_2014" sheetId="2" r:id="rId1"/>
  </sheets>
  <definedNames>
    <definedName name="_xlnm.Print_Area" localSheetId="0">'12.2_2014'!$A$1:$C$271</definedName>
    <definedName name="_xlnm.Print_Titles" localSheetId="0">'12.2_2014'!$1:$11</definedName>
  </definedNames>
  <calcPr calcId="125725"/>
</workbook>
</file>

<file path=xl/calcChain.xml><?xml version="1.0" encoding="utf-8"?>
<calcChain xmlns="http://schemas.openxmlformats.org/spreadsheetml/2006/main">
  <c r="C52" i="2"/>
  <c r="C51"/>
  <c r="C259"/>
  <c r="C136"/>
  <c r="C121"/>
  <c r="C203"/>
  <c r="C168"/>
  <c r="C148"/>
  <c r="C19"/>
  <c r="C264"/>
  <c r="C262" s="1"/>
  <c r="C254"/>
  <c r="C250"/>
  <c r="C244"/>
  <c r="C239"/>
  <c r="C234"/>
  <c r="C231"/>
  <c r="C226"/>
  <c r="C218"/>
  <c r="C220"/>
  <c r="C209"/>
  <c r="C190"/>
  <c r="C186"/>
  <c r="C175"/>
  <c r="C109"/>
  <c r="C102"/>
  <c r="C96"/>
  <c r="C88"/>
  <c r="C77"/>
  <c r="C74"/>
  <c r="C65"/>
  <c r="C56"/>
  <c r="C54"/>
  <c r="C44"/>
  <c r="C33"/>
  <c r="C23"/>
  <c r="C16"/>
  <c r="C14" s="1"/>
  <c r="C12" s="1"/>
  <c r="C119"/>
  <c r="C237"/>
</calcChain>
</file>

<file path=xl/sharedStrings.xml><?xml version="1.0" encoding="utf-8"?>
<sst xmlns="http://schemas.openxmlformats.org/spreadsheetml/2006/main" count="226" uniqueCount="226">
  <si>
    <t xml:space="preserve">    </t>
  </si>
  <si>
    <t xml:space="preserve"> Capítulo / Concepto / Partida</t>
  </si>
  <si>
    <t>Presupuesto Ejercido</t>
  </si>
  <si>
    <t>Honorarios</t>
  </si>
  <si>
    <t>Remuneraciones Adicionales y Especiales</t>
  </si>
  <si>
    <t>Seguridad Social</t>
  </si>
  <si>
    <t xml:space="preserve">Aportaciones al ISSSTE </t>
  </si>
  <si>
    <t>Aportaciones al Seguro de Cesantía en Edad Avanzada y Vejez</t>
  </si>
  <si>
    <t xml:space="preserve">Aportaciones al FOVISSSTE </t>
  </si>
  <si>
    <t>Cuotas para el Seguro de Separación Individualizado</t>
  </si>
  <si>
    <t>Seguro de Responsabilidad Civil, Asistencia Legal y Otros Seguros</t>
  </si>
  <si>
    <t>Otras Prestaciones Sociales y Económicas</t>
  </si>
  <si>
    <t>Compensación Garantizada</t>
  </si>
  <si>
    <t>Otras Prestaciones</t>
  </si>
  <si>
    <t>Pago de Estímulos a Servidores Públicos</t>
  </si>
  <si>
    <t>Estímulos al Personal Operativo</t>
  </si>
  <si>
    <t>Materiales y Suministros</t>
  </si>
  <si>
    <t>Alimentos y Utensilios</t>
  </si>
  <si>
    <t>Servicios Generales</t>
  </si>
  <si>
    <t>Servicios Básicos</t>
  </si>
  <si>
    <t>Servicio Postal</t>
  </si>
  <si>
    <t>Servicio Telegráfico</t>
  </si>
  <si>
    <t>Servicios Integrales de Telecomunicación</t>
  </si>
  <si>
    <t>Servicios de Arrendamiento</t>
  </si>
  <si>
    <t>Servicios Financieros, Bancarios y Comerciales</t>
  </si>
  <si>
    <t>Seguros de Bienes Patrimoniales</t>
  </si>
  <si>
    <t>Servicios Bancarios y Financieros</t>
  </si>
  <si>
    <t>Servicios de Comunicación Social y Publicidad</t>
  </si>
  <si>
    <t>Servicios de Traslado y Viáticos</t>
  </si>
  <si>
    <t>Servicios Oficiales</t>
  </si>
  <si>
    <t>Exposiciones</t>
  </si>
  <si>
    <t>Otros Servicios Generales</t>
  </si>
  <si>
    <t>Transferencias, Asignaciones, Subsidios y Otras Ayudas</t>
  </si>
  <si>
    <t>Ayudas Sociales</t>
  </si>
  <si>
    <t>Aportaciones a Fideicomisos Públicos</t>
  </si>
  <si>
    <t>Pensiones y Jubilaciones</t>
  </si>
  <si>
    <t>Mobiliario</t>
  </si>
  <si>
    <t>Obra Pública en Bienes Propios</t>
  </si>
  <si>
    <t>Operaciones Ajenas</t>
  </si>
  <si>
    <t>Nota: La suma por Partida de Gasto podrá no ser igual a los totales por Concepto y Capítulo de Gasto, debido al redondeo.</t>
  </si>
  <si>
    <t>Materias Primas y Materiales de Producción y Comercialización</t>
  </si>
  <si>
    <t>Servicios Personales</t>
  </si>
  <si>
    <t>Remuneraciones al Personal de Carácter Transitorio</t>
  </si>
  <si>
    <t>Asignaciones Adicionales al Sueldo</t>
  </si>
  <si>
    <t>Combustibles, Lubricantes y Aditivos</t>
  </si>
  <si>
    <t>Remuneraciones al Personal de Carácter Permanente</t>
  </si>
  <si>
    <t>Sueldos Base</t>
  </si>
  <si>
    <t>Retribuciones por Servicios de Carácter Social</t>
  </si>
  <si>
    <t>Prima Quinquenal por Años de Servicios Efectivos Prestados</t>
  </si>
  <si>
    <t>Primas de Vacaciones y Dominical</t>
  </si>
  <si>
    <t>Remuneraciones por Horas Extraordinarias</t>
  </si>
  <si>
    <t>Compensaciones por Servicios Eventuales</t>
  </si>
  <si>
    <t>Compensaciones Adicionales por Servicios Especiales</t>
  </si>
  <si>
    <t>Compensación por Actualización y Formación Académica</t>
  </si>
  <si>
    <t>Compensaciones a Médicos Residentes</t>
  </si>
  <si>
    <t xml:space="preserve">Aportaciones al Sistema de Ahorro para el Retiro  </t>
  </si>
  <si>
    <t>Depósitos para el Ahorro Solidario</t>
  </si>
  <si>
    <t>Cuotas para el Seguro de Vida Del Personal Civil</t>
  </si>
  <si>
    <t>Cuotas para el Seguro  Colectivo de Retiro</t>
  </si>
  <si>
    <t>Cuotas para el Fondo de Ahorro Del Personal Civil</t>
  </si>
  <si>
    <t>Materiales de Administración, Emisión de Documentos y Artículos Oficiales</t>
  </si>
  <si>
    <t>Materiales y Útiles de Oficina</t>
  </si>
  <si>
    <t>Materiales y Útiles de Impresión y Reproducción</t>
  </si>
  <si>
    <t>Material Estadístico y Geográfico</t>
  </si>
  <si>
    <t>Material de Apoyo Informativo</t>
  </si>
  <si>
    <t>Material de Limpieza</t>
  </si>
  <si>
    <t>Productos Alimenticios para el Personal  Derivado de Actividades Extraordinarias</t>
  </si>
  <si>
    <t>Productos Alimenticios para Animales</t>
  </si>
  <si>
    <t>Utensilios para el Servicio de Alimentación</t>
  </si>
  <si>
    <t>Mercancías para su comercialización en Tiendas del Sector Público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</si>
  <si>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</si>
  <si>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</si>
  <si>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</si>
  <si>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</si>
  <si>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</si>
  <si>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</si>
  <si>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</si>
  <si>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</si>
  <si>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</si>
  <si>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</si>
  <si>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</si>
  <si>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Plaguicidas, Abonos y Fertilizantes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</si>
  <si>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</si>
  <si>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</si>
  <si>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</si>
  <si>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</si>
  <si>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>Combustibles, Lubricantes y Aditivos para Vehículos Terrestres, Aéreos, Marítimos Lacustres y Fluviales Destinados a Servicios Administrativos</t>
  </si>
  <si>
    <t>Combustibles,  Lubricantes y Aditivos para Vehículos Terrestres, Aéreos, Marítimos Lacustres y Fluviales Asignados a Servidores Públicos</t>
  </si>
  <si>
    <t>Combustibles, Lubricantes y Aditivos para Maquinaria,  Equipo de Producción y Servicios Administrativos</t>
  </si>
  <si>
    <t>Vestuario, Blancos, Prendas de Protección y Artículos Deportivos</t>
  </si>
  <si>
    <t>Vestuarios y Uniformes</t>
  </si>
  <si>
    <t>Prendas de Protección Personal</t>
  </si>
  <si>
    <t>Artículos Deportivos</t>
  </si>
  <si>
    <t xml:space="preserve">Productos Textiles </t>
  </si>
  <si>
    <t xml:space="preserve">Blancos y Otros Productos Textiles, Excepto Prendas de Vestir  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</si>
  <si>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</si>
  <si>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</si>
  <si>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</si>
  <si>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</si>
  <si>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para Equipo de Cómputo y Telecomunicaciones</t>
  </si>
  <si>
    <t>Refacciones y Accesorios Menores de Equipo E Instrumental Médico y de Laboratorio</t>
  </si>
  <si>
    <t>Refacciones y Accesorios Menores de Equipo de Transporte</t>
  </si>
  <si>
    <t xml:space="preserve">Refacciones y Accesorios Menores de Maquinaria y Otros Equipos </t>
  </si>
  <si>
    <t>Refacciones y Accesorios Menores Otros Bienes Muebles</t>
  </si>
  <si>
    <t>Servicio de  Energía Eléctrica</t>
  </si>
  <si>
    <t xml:space="preserve">Servicio de Gas </t>
  </si>
  <si>
    <t>Servicio  de  Agua</t>
  </si>
  <si>
    <t>Servicio Telefónico Convencional</t>
  </si>
  <si>
    <t>Servicio de Telefonía Celular</t>
  </si>
  <si>
    <t>Servicio de Radiolocalización</t>
  </si>
  <si>
    <t>Servicios de Conducción de Señales Analógicas y Digitales</t>
  </si>
  <si>
    <t>Contratación de Otros Servicios</t>
  </si>
  <si>
    <t>Arrendamiento de Edificios y Locales</t>
  </si>
  <si>
    <t>Arrendamiento de Equipo y Bienes Informáticos</t>
  </si>
  <si>
    <t>Arrendamiento de Mobiliario</t>
  </si>
  <si>
    <t>Arrendamiento de Equipo E Instrumental Médico y de Laboratorio</t>
  </si>
  <si>
    <t>Arrendamiento de Maquinaria y Equipo</t>
  </si>
  <si>
    <t>Patentes, Derechos de Autor, Regalías y Otros</t>
  </si>
  <si>
    <t>Servicios Profesionales, Científicos, Técnicos y Otros Servicios</t>
  </si>
  <si>
    <t>Servicios de Desarrollo de Aplicaciones Informáticas</t>
  </si>
  <si>
    <t>Servicios Estadísticos y Geográficos</t>
  </si>
  <si>
    <t>Servicios para Capacitación  a Servidores Públicos</t>
  </si>
  <si>
    <t>Estudios E Investigaciones</t>
  </si>
  <si>
    <t>Otros Servicios Comerciales</t>
  </si>
  <si>
    <t>Servicios de Vigilancia</t>
  </si>
  <si>
    <t>Servicios Integrales</t>
  </si>
  <si>
    <t>Almacenaje, Embalaje y Envase</t>
  </si>
  <si>
    <t>Fletes y Maniobras</t>
  </si>
  <si>
    <t>Comisiones por Ventas</t>
  </si>
  <si>
    <t>Servicios de Instalación, Reparación Mantenimiento y Conservación</t>
  </si>
  <si>
    <t>Mantenimiento y Conservación de Mobiliario y Equipo de Administración</t>
  </si>
  <si>
    <t>Mantenimiento y Conservación de Bienes Informáticos</t>
  </si>
  <si>
    <t>Instalación, Reparación y Mantenimiento de Equipo E Instrumental Médico y de Laboratorio</t>
  </si>
  <si>
    <t>Mantenimiento y Conservación de Vehículos Terrestres, Aéreos, Marítimos, Lacustres y Fluviales</t>
  </si>
  <si>
    <t xml:space="preserve">Mantenimiento y Conservación de Maquinaria y Equipo   </t>
  </si>
  <si>
    <t>Servicios de Lavandería, Limpieza E Higiene</t>
  </si>
  <si>
    <t>Servicios de Jardinería y Fumigación</t>
  </si>
  <si>
    <t>Pasajes Aéreos Nacionales Asociados a Desastres Naturales</t>
  </si>
  <si>
    <t>Gastos de Orden Social</t>
  </si>
  <si>
    <t>Congresos y Convenciones</t>
  </si>
  <si>
    <t xml:space="preserve">Gastos para Alimentación de Servidores Públicos de Mando </t>
  </si>
  <si>
    <t>Funerales y Pagas de Defunción</t>
  </si>
  <si>
    <t>Otros Impuestos y Derechos</t>
  </si>
  <si>
    <t>Erogaciones por Resoluciones por Autoridad Competente</t>
  </si>
  <si>
    <t>Penas, Multas, Accesorios y Actualizaciones</t>
  </si>
  <si>
    <t>Otros Gastos por Responsabilidades</t>
  </si>
  <si>
    <t>Gastos por Servicios de Traslado de Personas</t>
  </si>
  <si>
    <t>Compensaciones por Servicios de Carácter Social</t>
  </si>
  <si>
    <t>Pago de Pensiones y Jubilaciones</t>
  </si>
  <si>
    <t>Pago de Sumas Aseguradas</t>
  </si>
  <si>
    <t>Prestaciones Económicas Distintas de Pensiones y Jubilaciones</t>
  </si>
  <si>
    <t>Transferencias a Fideicomisos, Mandatos y Otros Análogos</t>
  </si>
  <si>
    <t>Donativos</t>
  </si>
  <si>
    <t>Bienes Muebles, Inmuebles E Intangibles</t>
  </si>
  <si>
    <t>Mobiliario y Equipo de Administración</t>
  </si>
  <si>
    <t>Equipo de Administración</t>
  </si>
  <si>
    <t>Mobiliario y Equipo Educacional y Recreativo</t>
  </si>
  <si>
    <t>Equipos y Aparatos Audiovisuales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</si>
  <si>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</si>
  <si>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</si>
  <si>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</si>
  <si>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</si>
  <si>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</si>
  <si>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Maquinaria, Otros Equipos y Herramientas</t>
  </si>
  <si>
    <t>Maquinaria y Equipo Industrial</t>
  </si>
  <si>
    <t>Maquinaria y Equipo Eléctrico y Electrónico</t>
  </si>
  <si>
    <t>Otros Bienes Muebles</t>
  </si>
  <si>
    <t>Inversión Pública</t>
  </si>
  <si>
    <t>Obras de Construcción para  Edificios No Habitacionales</t>
  </si>
  <si>
    <t>Mantenimiento y Rehabilitación de Edificaciones No Habitacionales</t>
  </si>
  <si>
    <t>Instalaciones y Obras de Construcción Especializada</t>
  </si>
  <si>
    <t>Servicios  de Supervisión de Obras</t>
  </si>
  <si>
    <t>Aguinaldo o Gratificación de Fin de Año</t>
  </si>
  <si>
    <t>Prestaciones Establecidas por Condiciones Generales de Trabajo o Contratos Colectivos de Trabajo</t>
  </si>
  <si>
    <t>Artículos Metálicos para la Construcción</t>
  </si>
  <si>
    <t>Combustibles, Lubricantes y Aditivos para Vehículos Terrestres, Aéreos, Marítimos, Lacustres y Fluviales Destinados a Servicios Públicos y la Operación de Programas Públicos</t>
  </si>
  <si>
    <t>Otras Asesorías para la Operación de Programas</t>
  </si>
  <si>
    <t xml:space="preserve">Mantenimiento y Conservación de Inmuebles para la Prestación de Servicios Administrativos </t>
  </si>
  <si>
    <t>Mantenimiento y Conservación  de Inmuebles para la Prestación de Servicios Públicos</t>
  </si>
  <si>
    <t>Pasajes Aéreos Nacionales para Labores en Campo y de Supervisión</t>
  </si>
  <si>
    <t>Pasajes Terrestres Nacionales para Labores en Campo y de Supervisión</t>
  </si>
  <si>
    <t>Pasajes Marítimos, Lacustres y Fluviales para Labores en Campo y de Supervisión</t>
  </si>
  <si>
    <t>Viáticos Nacionales para Labores en Campo y de Supervisión</t>
  </si>
  <si>
    <t>Viáticos Nacionales para Servidores Públicos en el Desempeño de Funciones Oficiales</t>
  </si>
  <si>
    <t>Participaciones en Órganos de Gobierno</t>
  </si>
  <si>
    <t>Materiales y Útiles Consumibles para el Procesamiento en Equipos y Bienes Informáticos</t>
  </si>
  <si>
    <t>Material para Información en Actividades de Investigación Científica y Tecnológica</t>
  </si>
  <si>
    <t>Productos Alimenticios para el Personal en las Instalaciones de las Dependencias y Entidades</t>
  </si>
  <si>
    <t>Apoyo a Voluntarios que Participan en Diversos Programas Federales</t>
  </si>
  <si>
    <t>Productos Alimenticios para el Personal que Realiza Labores en Campo o de Supervisión</t>
  </si>
  <si>
    <t>Donativos a Instituciones sin Fines de Lucro</t>
  </si>
  <si>
    <t>Difusión de Mensajes sobre Programas y Actividades Gubernamentales</t>
  </si>
  <si>
    <t xml:space="preserve">Impuesto sobre Nóminas </t>
  </si>
  <si>
    <t>Servicios Relacionados con Monitoreo de Información en Medios Masivos</t>
  </si>
  <si>
    <t>Gastos Relacionados con Actividades Culturales, Deportivas y de Ayuda Extraordinaria</t>
  </si>
  <si>
    <t>Servicios Relacionados con Procedimientos Jurisdiccionales</t>
  </si>
  <si>
    <t>Servicios Relacionados con Certificación de Procesos</t>
  </si>
  <si>
    <t>Servicios Relacionados con Traducciones</t>
  </si>
  <si>
    <t>Subcontratación de Servicios con Terceros</t>
  </si>
  <si>
    <t>Denominación</t>
  </si>
  <si>
    <t>Total</t>
  </si>
  <si>
    <t>Anuario Estadístico 2014</t>
  </si>
  <si>
    <t>12.2 Presupuesto Ejercido en el ISSSTE  por Partida, 2014 
(Miles de Pesos)</t>
  </si>
  <si>
    <t xml:space="preserve">Productos Alimenticios para  Personas Derivado de la Prestación de Servicios Públicos en Unidades de 
Salud, Educativas, de Readaptación Social y Otras </t>
  </si>
  <si>
    <t>Arrendamiento de Vehículos Terrestres, Aéreos, Marítimos, Lacustres y Fluviales para Servicios
 Públicos y la Operación de Programas Públicos</t>
  </si>
  <si>
    <t>Arrendamiento de Vehículos Terrestres, Aéreos, Marítimos, Lacustres y Fluviales para Servicios 
Administrativos</t>
  </si>
  <si>
    <t>Arrendamiento de Vehículos Terrestres, Aéreos, Marítimos, Lacustres y Fluviales para Servidores 
Públicos</t>
  </si>
  <si>
    <t>Impresiones de Documentos Oficiales para  la Prestación de Servicios Públicos, Identificación, 
Formatos Administrativos y Fiscales, Formas Valoradas, Certificados y Títulos</t>
  </si>
  <si>
    <t>Impresión y Elaboración de Material Informativo Derivado de la Operación y Administración de las 
Dependencias y Entidades</t>
  </si>
  <si>
    <t>Información en Medios Masivos Derivada de la Operación y Administración de las Dependencias y 
Entidades</t>
  </si>
  <si>
    <t>Pasajes Aéreos Nacionales para Servidores Públicos de Mando en el Desempeño de Comisiones y 
Funciones Oficiales</t>
  </si>
  <si>
    <t>Pasajes Aéreos Internacionales para Servidores Públicos en el Desempeño de Comisiones y Funciones 
Oficiales</t>
  </si>
  <si>
    <t>Pasajes Terrestres Nacionales para Servidores Públicos de Mando en el Desempeño de Comisiones y 
Funciones Oficiales</t>
  </si>
  <si>
    <t>Viáticos en el Extranjero para Servidores Públicos en el Desempeño de Comisiones y Funciones 
Oficiales</t>
  </si>
  <si>
    <t>Productos alimenticios para la poblacion en caso de desastres naturales</t>
  </si>
  <si>
    <t>Servicios integrales de infraestructura de cómputo</t>
  </si>
  <si>
    <t>Servicios de internet</t>
  </si>
  <si>
    <t>Arrendamiento de vehiculos terrestres, aereos, maritimos, lacustres y fluviales para servicios administrativos</t>
  </si>
  <si>
    <t>Asesorias asociadas a convenios, tratados o acuerdos</t>
  </si>
  <si>
    <t>Servicios de mantenimiento de aplicaciones informáticas</t>
  </si>
  <si>
    <t>Servicios de digitalización</t>
  </si>
  <si>
    <t>Bienes informaticos</t>
  </si>
  <si>
    <t>Aparatos deportivos</t>
  </si>
  <si>
    <t>Adquisicion de Software</t>
  </si>
  <si>
    <t>Software</t>
  </si>
  <si>
    <t>Pasajes Maritimos, Lacustres y Fluviales para Servidores Publicos de Mando en el Desempeño de Comisiones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</si>
</sst>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;[Red]\(#,##0.0\)"/>
    <numFmt numFmtId="165" formatCode="#,##0.0"/>
    <numFmt numFmtId="166" formatCode="&quot;$&quot;#,##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sz val="10"/>
      <name val="Soberana Sans Light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Continuous"/>
    </xf>
    <xf numFmtId="0" fontId="0" fillId="0" borderId="0" xfId="0" applyBorder="1"/>
    <xf numFmtId="164" fontId="6" fillId="0" borderId="0" xfId="0" applyNumberFormat="1" applyFont="1" applyBorder="1"/>
    <xf numFmtId="0" fontId="3" fillId="0" borderId="0" xfId="0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/>
    <xf numFmtId="0" fontId="12" fillId="0" borderId="1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165" fontId="10" fillId="0" borderId="0" xfId="0" applyNumberFormat="1" applyFont="1" applyBorder="1"/>
    <xf numFmtId="0" fontId="10" fillId="0" borderId="1" xfId="0" applyFont="1" applyBorder="1"/>
    <xf numFmtId="3" fontId="10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Fill="1" applyBorder="1" applyAlignment="1">
      <alignment horizontal="left" vertical="center" indent="2"/>
    </xf>
    <xf numFmtId="49" fontId="10" fillId="0" borderId="0" xfId="0" applyNumberFormat="1" applyFont="1" applyBorder="1" applyAlignment="1">
      <alignment horizontal="left" vertical="center" indent="2"/>
    </xf>
    <xf numFmtId="0" fontId="12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 indent="2"/>
    </xf>
    <xf numFmtId="0" fontId="13" fillId="0" borderId="1" xfId="0" applyFont="1" applyBorder="1" applyAlignment="1">
      <alignment horizontal="left" vertical="center" indent="2"/>
    </xf>
    <xf numFmtId="43" fontId="10" fillId="0" borderId="0" xfId="1" applyFont="1" applyBorder="1"/>
    <xf numFmtId="1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6" fontId="7" fillId="0" borderId="0" xfId="2" applyNumberFormat="1" applyFont="1" applyFill="1" applyBorder="1" applyAlignment="1">
      <alignment vertical="center" wrapText="1"/>
    </xf>
    <xf numFmtId="166" fontId="7" fillId="0" borderId="0" xfId="2" applyNumberFormat="1" applyFont="1" applyBorder="1" applyAlignment="1">
      <alignment vertical="center"/>
    </xf>
    <xf numFmtId="166" fontId="12" fillId="0" borderId="0" xfId="2" applyNumberFormat="1" applyFont="1" applyAlignment="1">
      <alignment vertical="center"/>
    </xf>
    <xf numFmtId="166" fontId="13" fillId="0" borderId="0" xfId="2" applyNumberFormat="1" applyFont="1" applyAlignment="1">
      <alignment vertical="center"/>
    </xf>
    <xf numFmtId="166" fontId="10" fillId="0" borderId="0" xfId="2" applyNumberFormat="1" applyFont="1" applyBorder="1"/>
    <xf numFmtId="166" fontId="10" fillId="0" borderId="1" xfId="2" applyNumberFormat="1" applyFont="1" applyBorder="1"/>
    <xf numFmtId="0" fontId="3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6917009</xdr:colOff>
      <xdr:row>0</xdr:row>
      <xdr:rowOff>0</xdr:rowOff>
    </xdr:from>
    <xdr:to>
      <xdr:col>3</xdr:col>
      <xdr:colOff>26253</xdr:colOff>
      <xdr:row>4</xdr:row>
      <xdr:rowOff>190500</xdr:rowOff>
    </xdr:to>
    <xdr:pic>
      <xdr:nvPicPr>
        <xdr:cNvPr id="11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368991" y="0"/>
          <a:ext cx="2355463" cy="98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5</xdr:row>
      <xdr:rowOff>0</xdr:rowOff>
    </xdr:to>
    <xdr:pic>
      <xdr:nvPicPr>
        <xdr:cNvPr id="11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146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304"/>
  <sheetViews>
    <sheetView showGridLines="0" showZeros="0" tabSelected="1" topLeftCell="A2" zoomScale="90" zoomScaleNormal="90" zoomScaleSheetLayoutView="80" workbookViewId="0">
      <selection activeCell="A8" sqref="A8:C8"/>
    </sheetView>
  </sheetViews>
  <sheetFormatPr baseColWidth="10" defaultRowHeight="12.75"/>
  <cols>
    <col min="1" max="1" width="21.7109375" style="21" customWidth="1"/>
    <col min="2" max="2" width="109.7109375" style="3" bestFit="1" customWidth="1"/>
    <col min="3" max="3" width="29" style="3" customWidth="1"/>
    <col min="4" max="4" width="14" style="3" customWidth="1"/>
    <col min="5" max="16384" width="11.42578125" style="3"/>
  </cols>
  <sheetData>
    <row r="1" spans="1:5" ht="15.75" customHeight="1">
      <c r="A1" s="36"/>
      <c r="B1" s="36"/>
      <c r="C1" s="36"/>
    </row>
    <row r="2" spans="1:5" ht="15.75" customHeight="1">
      <c r="A2" s="18"/>
      <c r="B2" s="5"/>
      <c r="C2" s="5"/>
    </row>
    <row r="3" spans="1:5" ht="15.75" customHeight="1">
      <c r="A3" s="18"/>
      <c r="B3" s="5"/>
      <c r="C3" s="5"/>
    </row>
    <row r="4" spans="1:5" ht="15.75" customHeight="1">
      <c r="A4" s="18"/>
      <c r="B4" s="5"/>
      <c r="C4" s="5"/>
    </row>
    <row r="5" spans="1:5" ht="15.75" customHeight="1">
      <c r="A5" s="18"/>
      <c r="B5" s="5"/>
      <c r="C5" s="5"/>
    </row>
    <row r="6" spans="1:5" ht="17.25" customHeight="1">
      <c r="A6" s="37" t="s">
        <v>201</v>
      </c>
      <c r="B6" s="37"/>
      <c r="C6" s="37"/>
    </row>
    <row r="7" spans="1:5" ht="13.5" customHeight="1">
      <c r="A7" s="19"/>
      <c r="B7" s="1"/>
      <c r="C7" s="1"/>
    </row>
    <row r="8" spans="1:5" ht="38.25" customHeight="1">
      <c r="A8" s="38" t="s">
        <v>202</v>
      </c>
      <c r="B8" s="38"/>
      <c r="C8" s="38"/>
    </row>
    <row r="9" spans="1:5" ht="13.5" customHeight="1">
      <c r="A9" s="20"/>
      <c r="B9" s="2"/>
      <c r="C9" s="4"/>
    </row>
    <row r="10" spans="1:5" ht="48.75" customHeight="1">
      <c r="A10" s="28" t="s">
        <v>1</v>
      </c>
      <c r="B10" s="28" t="s">
        <v>199</v>
      </c>
      <c r="C10" s="29" t="s">
        <v>2</v>
      </c>
    </row>
    <row r="11" spans="1:5" s="12" customFormat="1" ht="15" customHeight="1">
      <c r="A11" s="22"/>
      <c r="B11" s="6"/>
      <c r="C11" s="7"/>
      <c r="D11" s="27"/>
    </row>
    <row r="12" spans="1:5" s="12" customFormat="1" ht="15" customHeight="1">
      <c r="A12" s="23" t="s">
        <v>0</v>
      </c>
      <c r="B12" s="8" t="s">
        <v>200</v>
      </c>
      <c r="C12" s="30">
        <f>SUM(C14,C54,C119,C218,C237,C262,C270)</f>
        <v>202529737</v>
      </c>
      <c r="D12" s="27"/>
      <c r="E12" s="17"/>
    </row>
    <row r="13" spans="1:5" s="12" customFormat="1" ht="15" customHeight="1">
      <c r="A13" s="23"/>
      <c r="B13" s="8"/>
      <c r="C13" s="31"/>
    </row>
    <row r="14" spans="1:5" s="12" customFormat="1" ht="13.5" customHeight="1">
      <c r="A14" s="24">
        <v>1000</v>
      </c>
      <c r="B14" s="9" t="s">
        <v>41</v>
      </c>
      <c r="C14" s="32">
        <f>SUM(C16,C19,C23,C33,C44,C51)</f>
        <v>33812284</v>
      </c>
      <c r="D14" s="15"/>
    </row>
    <row r="15" spans="1:5" s="12" customFormat="1" ht="13.5" customHeight="1">
      <c r="A15" s="24"/>
      <c r="B15" s="9"/>
      <c r="C15" s="33"/>
    </row>
    <row r="16" spans="1:5" s="12" customFormat="1" ht="13.5" customHeight="1">
      <c r="A16" s="24">
        <v>1100</v>
      </c>
      <c r="B16" s="9" t="s">
        <v>45</v>
      </c>
      <c r="C16" s="32">
        <f>SUM(C17)</f>
        <v>10312967</v>
      </c>
    </row>
    <row r="17" spans="1:3" s="12" customFormat="1" ht="13.5" customHeight="1">
      <c r="A17" s="25">
        <v>11301</v>
      </c>
      <c r="B17" s="10" t="s">
        <v>46</v>
      </c>
      <c r="C17" s="34">
        <v>10312967</v>
      </c>
    </row>
    <row r="18" spans="1:3" s="12" customFormat="1" ht="13.5" customHeight="1">
      <c r="A18" s="25"/>
      <c r="B18" s="10"/>
      <c r="C18" s="33"/>
    </row>
    <row r="19" spans="1:3" s="12" customFormat="1" ht="13.5" customHeight="1">
      <c r="A19" s="24">
        <v>1200</v>
      </c>
      <c r="B19" s="9" t="s">
        <v>42</v>
      </c>
      <c r="C19" s="32">
        <f>SUM(C20:C21)</f>
        <v>187158</v>
      </c>
    </row>
    <row r="20" spans="1:3" s="12" customFormat="1" ht="13.5" customHeight="1">
      <c r="A20" s="25">
        <v>12101</v>
      </c>
      <c r="B20" s="10" t="s">
        <v>3</v>
      </c>
      <c r="C20" s="34">
        <v>78244</v>
      </c>
    </row>
    <row r="21" spans="1:3" s="12" customFormat="1" ht="13.5" customHeight="1">
      <c r="A21" s="25">
        <v>12301</v>
      </c>
      <c r="B21" s="10" t="s">
        <v>47</v>
      </c>
      <c r="C21" s="34">
        <v>108914</v>
      </c>
    </row>
    <row r="22" spans="1:3" s="12" customFormat="1" ht="13.5" customHeight="1">
      <c r="A22" s="25"/>
      <c r="B22" s="10"/>
      <c r="C22" s="33"/>
    </row>
    <row r="23" spans="1:3" s="12" customFormat="1" ht="13.5" customHeight="1">
      <c r="A23" s="24">
        <v>1300</v>
      </c>
      <c r="B23" s="9" t="s">
        <v>4</v>
      </c>
      <c r="C23" s="32">
        <f>SUM(C24:C31)</f>
        <v>8524447</v>
      </c>
    </row>
    <row r="24" spans="1:3" s="12" customFormat="1" ht="13.5" customHeight="1">
      <c r="A24" s="25">
        <v>13101</v>
      </c>
      <c r="B24" s="10" t="s">
        <v>48</v>
      </c>
      <c r="C24" s="34">
        <v>318124</v>
      </c>
    </row>
    <row r="25" spans="1:3" s="12" customFormat="1" ht="13.5" customHeight="1">
      <c r="A25" s="25">
        <v>13201</v>
      </c>
      <c r="B25" s="10" t="s">
        <v>49</v>
      </c>
      <c r="C25" s="34">
        <v>326686</v>
      </c>
    </row>
    <row r="26" spans="1:3" s="12" customFormat="1" ht="13.5" customHeight="1">
      <c r="A26" s="25">
        <v>13202</v>
      </c>
      <c r="B26" s="10" t="s">
        <v>172</v>
      </c>
      <c r="C26" s="34">
        <v>1737505</v>
      </c>
    </row>
    <row r="27" spans="1:3" s="12" customFormat="1" ht="13.5" customHeight="1">
      <c r="A27" s="25">
        <v>13301</v>
      </c>
      <c r="B27" s="10" t="s">
        <v>50</v>
      </c>
      <c r="C27" s="34">
        <v>1220426</v>
      </c>
    </row>
    <row r="28" spans="1:3" s="12" customFormat="1" ht="13.5" customHeight="1">
      <c r="A28" s="25">
        <v>13404</v>
      </c>
      <c r="B28" s="10" t="s">
        <v>51</v>
      </c>
      <c r="C28" s="34">
        <v>155363</v>
      </c>
    </row>
    <row r="29" spans="1:3" s="12" customFormat="1" ht="13.5" customHeight="1">
      <c r="A29" s="25">
        <v>13407</v>
      </c>
      <c r="B29" s="10" t="s">
        <v>52</v>
      </c>
      <c r="C29" s="34">
        <v>1139375</v>
      </c>
    </row>
    <row r="30" spans="1:3" s="12" customFormat="1" ht="13.5" customHeight="1">
      <c r="A30" s="25">
        <v>13410</v>
      </c>
      <c r="B30" s="10" t="s">
        <v>53</v>
      </c>
      <c r="C30" s="34">
        <v>3438446</v>
      </c>
    </row>
    <row r="31" spans="1:3" s="12" customFormat="1" ht="13.5" customHeight="1">
      <c r="A31" s="25">
        <v>13411</v>
      </c>
      <c r="B31" s="10" t="s">
        <v>54</v>
      </c>
      <c r="C31" s="34">
        <v>188522</v>
      </c>
    </row>
    <row r="32" spans="1:3" s="12" customFormat="1" ht="13.5" customHeight="1">
      <c r="A32" s="25"/>
      <c r="B32" s="10"/>
      <c r="C32" s="33"/>
    </row>
    <row r="33" spans="1:3" s="12" customFormat="1" ht="13.5" customHeight="1">
      <c r="A33" s="24">
        <v>1400</v>
      </c>
      <c r="B33" s="9" t="s">
        <v>5</v>
      </c>
      <c r="C33" s="32">
        <f>SUM(C34:C42)</f>
        <v>2621864</v>
      </c>
    </row>
    <row r="34" spans="1:3" s="12" customFormat="1" ht="13.5" customHeight="1">
      <c r="A34" s="25">
        <v>14101</v>
      </c>
      <c r="B34" s="10" t="s">
        <v>6</v>
      </c>
      <c r="C34" s="34">
        <v>1245506</v>
      </c>
    </row>
    <row r="35" spans="1:3" s="12" customFormat="1" ht="13.5" customHeight="1">
      <c r="A35" s="25">
        <v>14105</v>
      </c>
      <c r="B35" s="10" t="s">
        <v>7</v>
      </c>
      <c r="C35" s="34">
        <v>523219</v>
      </c>
    </row>
    <row r="36" spans="1:3" s="12" customFormat="1" ht="13.5" customHeight="1">
      <c r="A36" s="25">
        <v>14201</v>
      </c>
      <c r="B36" s="10" t="s">
        <v>8</v>
      </c>
      <c r="C36" s="34">
        <v>435086</v>
      </c>
    </row>
    <row r="37" spans="1:3" s="12" customFormat="1" ht="13.5" customHeight="1">
      <c r="A37" s="25">
        <v>14301</v>
      </c>
      <c r="B37" s="10" t="s">
        <v>55</v>
      </c>
      <c r="C37" s="34">
        <v>2597</v>
      </c>
    </row>
    <row r="38" spans="1:3" s="12" customFormat="1" ht="13.5" customHeight="1">
      <c r="A38" s="25">
        <v>14302</v>
      </c>
      <c r="B38" s="10" t="s">
        <v>56</v>
      </c>
      <c r="C38" s="34">
        <v>33605</v>
      </c>
    </row>
    <row r="39" spans="1:3" s="12" customFormat="1" ht="13.5" customHeight="1">
      <c r="A39" s="25">
        <v>14401</v>
      </c>
      <c r="B39" s="10" t="s">
        <v>57</v>
      </c>
      <c r="C39" s="34">
        <v>182749</v>
      </c>
    </row>
    <row r="40" spans="1:3" s="12" customFormat="1" ht="13.5" customHeight="1">
      <c r="A40" s="25">
        <v>14404</v>
      </c>
      <c r="B40" s="10" t="s">
        <v>9</v>
      </c>
      <c r="C40" s="34">
        <v>169732</v>
      </c>
    </row>
    <row r="41" spans="1:3" s="12" customFormat="1" ht="13.5" customHeight="1">
      <c r="A41" s="25">
        <v>14405</v>
      </c>
      <c r="B41" s="10" t="s">
        <v>58</v>
      </c>
      <c r="C41" s="34">
        <v>14676</v>
      </c>
    </row>
    <row r="42" spans="1:3" s="12" customFormat="1" ht="13.5" customHeight="1">
      <c r="A42" s="25">
        <v>14406</v>
      </c>
      <c r="B42" s="10" t="s">
        <v>10</v>
      </c>
      <c r="C42" s="34">
        <v>14694</v>
      </c>
    </row>
    <row r="43" spans="1:3" s="12" customFormat="1" ht="13.5" customHeight="1">
      <c r="A43" s="25"/>
      <c r="B43" s="10"/>
      <c r="C43" s="33"/>
    </row>
    <row r="44" spans="1:3" s="12" customFormat="1" ht="13.5" customHeight="1">
      <c r="A44" s="24">
        <v>1500</v>
      </c>
      <c r="B44" s="9" t="s">
        <v>11</v>
      </c>
      <c r="C44" s="32">
        <f>SUM(C45:C49)</f>
        <v>8052748</v>
      </c>
    </row>
    <row r="45" spans="1:3" s="12" customFormat="1" ht="13.5" customHeight="1">
      <c r="A45" s="25">
        <v>15101</v>
      </c>
      <c r="B45" s="10" t="s">
        <v>59</v>
      </c>
      <c r="C45" s="34">
        <v>565978</v>
      </c>
    </row>
    <row r="46" spans="1:3" s="12" customFormat="1" ht="13.5" customHeight="1">
      <c r="A46" s="25">
        <v>15401</v>
      </c>
      <c r="B46" s="10" t="s">
        <v>173</v>
      </c>
      <c r="C46" s="34">
        <v>717974</v>
      </c>
    </row>
    <row r="47" spans="1:3" s="12" customFormat="1" ht="13.5" customHeight="1">
      <c r="A47" s="25">
        <v>15402</v>
      </c>
      <c r="B47" s="10" t="s">
        <v>12</v>
      </c>
      <c r="C47" s="34">
        <v>1633398</v>
      </c>
    </row>
    <row r="48" spans="1:3" s="12" customFormat="1" ht="13.5" customHeight="1">
      <c r="A48" s="25">
        <v>15403</v>
      </c>
      <c r="B48" s="10" t="s">
        <v>43</v>
      </c>
      <c r="C48" s="34">
        <v>294593</v>
      </c>
    </row>
    <row r="49" spans="1:255" s="12" customFormat="1" ht="13.5" customHeight="1">
      <c r="A49" s="25">
        <v>15901</v>
      </c>
      <c r="B49" s="10" t="s">
        <v>13</v>
      </c>
      <c r="C49" s="34">
        <v>4840805</v>
      </c>
    </row>
    <row r="50" spans="1:255" s="12" customFormat="1" ht="13.5" customHeight="1">
      <c r="A50" s="25"/>
      <c r="B50" s="10"/>
      <c r="C50" s="33"/>
    </row>
    <row r="51" spans="1:255" s="12" customFormat="1" ht="13.5" customHeight="1">
      <c r="A51" s="24">
        <v>1700</v>
      </c>
      <c r="B51" s="9" t="s">
        <v>14</v>
      </c>
      <c r="C51" s="32">
        <f>SUM(C52)</f>
        <v>4113100</v>
      </c>
    </row>
    <row r="52" spans="1:255" s="12" customFormat="1" ht="13.5" customHeight="1">
      <c r="A52" s="25">
        <v>17102</v>
      </c>
      <c r="B52" s="10" t="s">
        <v>15</v>
      </c>
      <c r="C52" s="34">
        <f>4113100</f>
        <v>4113100</v>
      </c>
    </row>
    <row r="53" spans="1:255" s="12" customFormat="1" ht="13.5" customHeight="1">
      <c r="A53" s="25"/>
      <c r="B53" s="10"/>
      <c r="C53" s="33"/>
    </row>
    <row r="54" spans="1:255" s="12" customFormat="1" ht="13.5" customHeight="1">
      <c r="A54" s="24">
        <v>2000</v>
      </c>
      <c r="B54" s="9" t="s">
        <v>16</v>
      </c>
      <c r="C54" s="32">
        <f>SUM(C56,C65,C74,C77,C88,C96,C102,C109)</f>
        <v>12400403</v>
      </c>
    </row>
    <row r="55" spans="1:255" s="12" customFormat="1" ht="13.5" customHeight="1">
      <c r="A55" s="24"/>
      <c r="B55" s="9"/>
      <c r="C55" s="33"/>
    </row>
    <row r="56" spans="1:255" s="12" customFormat="1" ht="13.5" customHeight="1">
      <c r="A56" s="24">
        <v>2100</v>
      </c>
      <c r="B56" s="9" t="s">
        <v>60</v>
      </c>
      <c r="C56" s="32">
        <f>SUM(C57:C63)</f>
        <v>367862</v>
      </c>
    </row>
    <row r="57" spans="1:255" s="12" customFormat="1" ht="13.5" customHeight="1">
      <c r="A57" s="25">
        <v>21101</v>
      </c>
      <c r="B57" s="10" t="s">
        <v>61</v>
      </c>
      <c r="C57" s="34">
        <v>133356</v>
      </c>
    </row>
    <row r="58" spans="1:255" s="16" customFormat="1" ht="13.5" customHeight="1">
      <c r="A58" s="25">
        <v>21201</v>
      </c>
      <c r="B58" s="10" t="s">
        <v>62</v>
      </c>
      <c r="C58" s="34">
        <v>52693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</row>
    <row r="59" spans="1:255" s="12" customFormat="1" ht="13.5" customHeight="1">
      <c r="A59" s="25">
        <v>21301</v>
      </c>
      <c r="B59" s="10" t="s">
        <v>63</v>
      </c>
      <c r="C59" s="34">
        <v>2</v>
      </c>
    </row>
    <row r="60" spans="1:255" s="12" customFormat="1" ht="13.5" customHeight="1">
      <c r="A60" s="25">
        <v>21401</v>
      </c>
      <c r="B60" s="10" t="s">
        <v>185</v>
      </c>
      <c r="C60" s="34">
        <v>117627</v>
      </c>
    </row>
    <row r="61" spans="1:255" s="12" customFormat="1" ht="13.5" customHeight="1">
      <c r="A61" s="25">
        <v>21501</v>
      </c>
      <c r="B61" s="10" t="s">
        <v>64</v>
      </c>
      <c r="C61" s="34">
        <v>10320</v>
      </c>
    </row>
    <row r="62" spans="1:255" s="12" customFormat="1" ht="13.5" customHeight="1">
      <c r="A62" s="25">
        <v>21502</v>
      </c>
      <c r="B62" s="10" t="s">
        <v>186</v>
      </c>
      <c r="C62" s="34">
        <v>22</v>
      </c>
    </row>
    <row r="63" spans="1:255" s="12" customFormat="1" ht="13.5" customHeight="1">
      <c r="A63" s="25">
        <v>21601</v>
      </c>
      <c r="B63" s="10" t="s">
        <v>65</v>
      </c>
      <c r="C63" s="34">
        <v>53842</v>
      </c>
    </row>
    <row r="64" spans="1:255" s="12" customFormat="1" ht="13.5" customHeight="1">
      <c r="A64" s="25"/>
      <c r="B64" s="10"/>
      <c r="C64" s="33"/>
    </row>
    <row r="65" spans="1:3" s="12" customFormat="1" ht="13.5" customHeight="1">
      <c r="A65" s="24">
        <v>2200</v>
      </c>
      <c r="B65" s="9" t="s">
        <v>17</v>
      </c>
      <c r="C65" s="32">
        <f>SUM(C66:C72)</f>
        <v>439446</v>
      </c>
    </row>
    <row r="66" spans="1:3" s="12" customFormat="1" ht="13.5" customHeight="1">
      <c r="A66" s="25">
        <v>22102</v>
      </c>
      <c r="B66" s="11" t="s">
        <v>203</v>
      </c>
      <c r="C66" s="34">
        <v>400216</v>
      </c>
    </row>
    <row r="67" spans="1:3" s="12" customFormat="1" ht="13.5" customHeight="1">
      <c r="A67" s="25">
        <v>22103</v>
      </c>
      <c r="B67" s="10" t="s">
        <v>189</v>
      </c>
      <c r="C67" s="34">
        <v>491</v>
      </c>
    </row>
    <row r="68" spans="1:3" s="12" customFormat="1" ht="13.5" customHeight="1">
      <c r="A68" s="25">
        <v>22104</v>
      </c>
      <c r="B68" s="10" t="s">
        <v>187</v>
      </c>
      <c r="C68" s="34">
        <v>12508</v>
      </c>
    </row>
    <row r="69" spans="1:3" s="12" customFormat="1" ht="13.5" customHeight="1">
      <c r="A69" s="25">
        <v>22105</v>
      </c>
      <c r="B69" s="10" t="s">
        <v>214</v>
      </c>
      <c r="C69" s="34">
        <v>517</v>
      </c>
    </row>
    <row r="70" spans="1:3" s="12" customFormat="1" ht="13.5" customHeight="1">
      <c r="A70" s="25">
        <v>22106</v>
      </c>
      <c r="B70" s="10" t="s">
        <v>66</v>
      </c>
      <c r="C70" s="34">
        <v>8713</v>
      </c>
    </row>
    <row r="71" spans="1:3" s="12" customFormat="1" ht="13.5" customHeight="1">
      <c r="A71" s="25">
        <v>22201</v>
      </c>
      <c r="B71" s="10" t="s">
        <v>67</v>
      </c>
      <c r="C71" s="34">
        <v>53</v>
      </c>
    </row>
    <row r="72" spans="1:3" s="12" customFormat="1" ht="13.5" customHeight="1">
      <c r="A72" s="25">
        <v>22301</v>
      </c>
      <c r="B72" s="10" t="s">
        <v>68</v>
      </c>
      <c r="C72" s="34">
        <v>16948</v>
      </c>
    </row>
    <row r="73" spans="1:3" s="12" customFormat="1" ht="13.5" customHeight="1">
      <c r="A73" s="25"/>
      <c r="B73" s="10"/>
      <c r="C73" s="33"/>
    </row>
    <row r="74" spans="1:3" s="12" customFormat="1" ht="13.5" customHeight="1">
      <c r="A74" s="24">
        <v>2300</v>
      </c>
      <c r="B74" s="9" t="s">
        <v>40</v>
      </c>
      <c r="C74" s="32">
        <f>SUM(C75)</f>
        <v>5</v>
      </c>
    </row>
    <row r="75" spans="1:3" s="12" customFormat="1" ht="13.5" customHeight="1">
      <c r="A75" s="25">
        <v>23801</v>
      </c>
      <c r="B75" s="10" t="s">
        <v>69</v>
      </c>
      <c r="C75" s="34">
        <v>5</v>
      </c>
    </row>
    <row r="76" spans="1:3" s="12" customFormat="1" ht="13.5" customHeight="1">
      <c r="A76" s="25"/>
      <c r="B76" s="10"/>
      <c r="C76" s="33"/>
    </row>
    <row r="77" spans="1:3" s="12" customFormat="1" ht="13.5" customHeight="1">
      <c r="A77" s="24">
        <v>2400</v>
      </c>
      <c r="B77" s="9" t="s">
        <v>70</v>
      </c>
      <c r="C77" s="32">
        <f>SUM(C78:C86)</f>
        <v>88910</v>
      </c>
    </row>
    <row r="78" spans="1:3" s="12" customFormat="1" ht="13.5" customHeight="1">
      <c r="A78" s="25">
        <v>24101</v>
      </c>
      <c r="B78" s="10" t="s">
        <v>71</v>
      </c>
      <c r="C78" s="34">
        <v>1082</v>
      </c>
    </row>
    <row r="79" spans="1:3" s="12" customFormat="1" ht="13.5" customHeight="1">
      <c r="A79" s="25">
        <v>24201</v>
      </c>
      <c r="B79" s="10" t="s">
        <v>72</v>
      </c>
      <c r="C79" s="34">
        <v>1447</v>
      </c>
    </row>
    <row r="80" spans="1:3" s="12" customFormat="1" ht="13.5" customHeight="1">
      <c r="A80" s="25">
        <v>24301</v>
      </c>
      <c r="B80" s="10" t="s">
        <v>73</v>
      </c>
      <c r="C80" s="34">
        <v>875</v>
      </c>
    </row>
    <row r="81" spans="1:4" s="12" customFormat="1" ht="13.5" customHeight="1">
      <c r="A81" s="25">
        <v>24401</v>
      </c>
      <c r="B81" s="10" t="s">
        <v>74</v>
      </c>
      <c r="C81" s="34">
        <v>5122</v>
      </c>
    </row>
    <row r="82" spans="1:4" s="12" customFormat="1" ht="13.5" customHeight="1">
      <c r="A82" s="25">
        <v>24501</v>
      </c>
      <c r="B82" s="10" t="s">
        <v>75</v>
      </c>
      <c r="C82" s="34">
        <v>963</v>
      </c>
    </row>
    <row r="83" spans="1:4" s="12" customFormat="1" ht="13.5" customHeight="1">
      <c r="A83" s="25">
        <v>24601</v>
      </c>
      <c r="B83" s="10" t="s">
        <v>76</v>
      </c>
      <c r="C83" s="34">
        <v>33074</v>
      </c>
    </row>
    <row r="84" spans="1:4" s="12" customFormat="1" ht="13.5" customHeight="1">
      <c r="A84" s="25">
        <v>24701</v>
      </c>
      <c r="B84" s="10" t="s">
        <v>174</v>
      </c>
      <c r="C84" s="34">
        <v>9382</v>
      </c>
    </row>
    <row r="85" spans="1:4" s="12" customFormat="1" ht="13.5" customHeight="1">
      <c r="A85" s="25">
        <v>24801</v>
      </c>
      <c r="B85" s="10" t="s">
        <v>77</v>
      </c>
      <c r="C85" s="34">
        <v>16793</v>
      </c>
    </row>
    <row r="86" spans="1:4" s="12" customFormat="1" ht="13.5" customHeight="1">
      <c r="A86" s="25">
        <v>24901</v>
      </c>
      <c r="B86" s="10" t="s">
        <v>78</v>
      </c>
      <c r="C86" s="34">
        <v>20172</v>
      </c>
    </row>
    <row r="87" spans="1:4" s="12" customFormat="1" ht="13.5" customHeight="1">
      <c r="A87" s="25"/>
      <c r="B87" s="10"/>
      <c r="C87" s="33"/>
    </row>
    <row r="88" spans="1:4" s="12" customFormat="1" ht="13.5" customHeight="1">
      <c r="A88" s="24">
        <v>2500</v>
      </c>
      <c r="B88" s="9" t="s">
        <v>79</v>
      </c>
      <c r="C88" s="32">
        <f>SUM(C89:C94)</f>
        <v>11112513</v>
      </c>
      <c r="D88" s="15"/>
    </row>
    <row r="89" spans="1:4" s="12" customFormat="1" ht="13.5" customHeight="1">
      <c r="A89" s="25">
        <v>25101</v>
      </c>
      <c r="B89" s="10" t="s">
        <v>80</v>
      </c>
      <c r="C89" s="34">
        <v>227585</v>
      </c>
    </row>
    <row r="90" spans="1:4" s="12" customFormat="1" ht="13.5" customHeight="1">
      <c r="A90" s="25">
        <v>25201</v>
      </c>
      <c r="B90" s="10" t="s">
        <v>81</v>
      </c>
      <c r="C90" s="34">
        <v>44</v>
      </c>
    </row>
    <row r="91" spans="1:4" s="12" customFormat="1" ht="13.5" customHeight="1">
      <c r="A91" s="25">
        <v>25301</v>
      </c>
      <c r="B91" s="10" t="s">
        <v>82</v>
      </c>
      <c r="C91" s="34">
        <v>9480592</v>
      </c>
    </row>
    <row r="92" spans="1:4" s="12" customFormat="1" ht="13.5" customHeight="1">
      <c r="A92" s="25">
        <v>25401</v>
      </c>
      <c r="B92" s="10" t="s">
        <v>83</v>
      </c>
      <c r="C92" s="34">
        <v>1030160</v>
      </c>
    </row>
    <row r="93" spans="1:4" s="12" customFormat="1" ht="13.5" customHeight="1">
      <c r="A93" s="25">
        <v>25501</v>
      </c>
      <c r="B93" s="10" t="s">
        <v>84</v>
      </c>
      <c r="C93" s="34">
        <v>373070</v>
      </c>
    </row>
    <row r="94" spans="1:4" s="12" customFormat="1" ht="13.5" customHeight="1">
      <c r="A94" s="25">
        <v>25901</v>
      </c>
      <c r="B94" s="10" t="s">
        <v>85</v>
      </c>
      <c r="C94" s="34">
        <v>1062</v>
      </c>
    </row>
    <row r="95" spans="1:4" s="12" customFormat="1" ht="13.5" customHeight="1">
      <c r="A95" s="25"/>
      <c r="B95" s="10"/>
      <c r="C95" s="33"/>
    </row>
    <row r="96" spans="1:4" s="12" customFormat="1" ht="13.5" customHeight="1">
      <c r="A96" s="24">
        <v>2600</v>
      </c>
      <c r="B96" s="9" t="s">
        <v>44</v>
      </c>
      <c r="C96" s="32">
        <f>SUM(C97:C100)</f>
        <v>178666</v>
      </c>
    </row>
    <row r="97" spans="1:3" s="12" customFormat="1" ht="13.5" customHeight="1">
      <c r="A97" s="25">
        <v>26102</v>
      </c>
      <c r="B97" s="11" t="s">
        <v>175</v>
      </c>
      <c r="C97" s="34">
        <v>8379</v>
      </c>
    </row>
    <row r="98" spans="1:3" s="12" customFormat="1" ht="13.5" customHeight="1">
      <c r="A98" s="25">
        <v>26103</v>
      </c>
      <c r="B98" s="11" t="s">
        <v>86</v>
      </c>
      <c r="C98" s="34">
        <v>60027</v>
      </c>
    </row>
    <row r="99" spans="1:3" s="12" customFormat="1" ht="13.5" customHeight="1">
      <c r="A99" s="25">
        <v>26104</v>
      </c>
      <c r="B99" s="11" t="s">
        <v>87</v>
      </c>
      <c r="C99" s="34">
        <v>116</v>
      </c>
    </row>
    <row r="100" spans="1:3" s="12" customFormat="1" ht="13.5" customHeight="1">
      <c r="A100" s="25">
        <v>26105</v>
      </c>
      <c r="B100" s="11" t="s">
        <v>88</v>
      </c>
      <c r="C100" s="34">
        <v>110144</v>
      </c>
    </row>
    <row r="101" spans="1:3" s="12" customFormat="1" ht="13.5" customHeight="1">
      <c r="A101" s="25"/>
      <c r="B101" s="10"/>
      <c r="C101" s="33"/>
    </row>
    <row r="102" spans="1:3" s="12" customFormat="1" ht="13.5" customHeight="1">
      <c r="A102" s="24">
        <v>2700</v>
      </c>
      <c r="B102" s="9" t="s">
        <v>89</v>
      </c>
      <c r="C102" s="32">
        <f>SUM(C103:C107)</f>
        <v>171988</v>
      </c>
    </row>
    <row r="103" spans="1:3" s="12" customFormat="1" ht="13.5" customHeight="1">
      <c r="A103" s="25">
        <v>27101</v>
      </c>
      <c r="B103" s="10" t="s">
        <v>90</v>
      </c>
      <c r="C103" s="34">
        <v>138160</v>
      </c>
    </row>
    <row r="104" spans="1:3" s="12" customFormat="1" ht="13.5" customHeight="1">
      <c r="A104" s="25">
        <v>27201</v>
      </c>
      <c r="B104" s="10" t="s">
        <v>91</v>
      </c>
      <c r="C104" s="34">
        <v>1083</v>
      </c>
    </row>
    <row r="105" spans="1:3" s="12" customFormat="1" ht="13.5" customHeight="1">
      <c r="A105" s="25">
        <v>27301</v>
      </c>
      <c r="B105" s="10" t="s">
        <v>92</v>
      </c>
      <c r="C105" s="34">
        <v>3124</v>
      </c>
    </row>
    <row r="106" spans="1:3" s="12" customFormat="1" ht="13.5" customHeight="1">
      <c r="A106" s="25">
        <v>27401</v>
      </c>
      <c r="B106" s="10" t="s">
        <v>93</v>
      </c>
      <c r="C106" s="34">
        <v>301</v>
      </c>
    </row>
    <row r="107" spans="1:3" s="12" customFormat="1" ht="13.5" customHeight="1">
      <c r="A107" s="25">
        <v>27501</v>
      </c>
      <c r="B107" s="10" t="s">
        <v>94</v>
      </c>
      <c r="C107" s="34">
        <v>29320</v>
      </c>
    </row>
    <row r="108" spans="1:3" s="12" customFormat="1" ht="13.5" customHeight="1">
      <c r="A108" s="25"/>
      <c r="B108" s="10"/>
      <c r="C108" s="33"/>
    </row>
    <row r="109" spans="1:3" s="12" customFormat="1" ht="13.5" customHeight="1">
      <c r="A109" s="24">
        <v>2900</v>
      </c>
      <c r="B109" s="9" t="s">
        <v>95</v>
      </c>
      <c r="C109" s="32">
        <f>SUM(C110:C117)</f>
        <v>41013</v>
      </c>
    </row>
    <row r="110" spans="1:3" s="12" customFormat="1" ht="13.5" customHeight="1">
      <c r="A110" s="25">
        <v>29101</v>
      </c>
      <c r="B110" s="10" t="s">
        <v>96</v>
      </c>
      <c r="C110" s="34">
        <v>4747</v>
      </c>
    </row>
    <row r="111" spans="1:3" s="12" customFormat="1" ht="13.5" customHeight="1">
      <c r="A111" s="25">
        <v>29201</v>
      </c>
      <c r="B111" s="10" t="s">
        <v>97</v>
      </c>
      <c r="C111" s="34">
        <v>5765</v>
      </c>
    </row>
    <row r="112" spans="1:3" s="12" customFormat="1" ht="13.5" customHeight="1">
      <c r="A112" s="25">
        <v>29301</v>
      </c>
      <c r="B112" s="10" t="s">
        <v>98</v>
      </c>
      <c r="C112" s="34">
        <v>558</v>
      </c>
    </row>
    <row r="113" spans="1:4" s="12" customFormat="1" ht="13.5" customHeight="1">
      <c r="A113" s="25">
        <v>29401</v>
      </c>
      <c r="B113" s="10" t="s">
        <v>99</v>
      </c>
      <c r="C113" s="34">
        <v>9849</v>
      </c>
    </row>
    <row r="114" spans="1:4" s="12" customFormat="1" ht="13.5" customHeight="1">
      <c r="A114" s="25">
        <v>29501</v>
      </c>
      <c r="B114" s="10" t="s">
        <v>100</v>
      </c>
      <c r="C114" s="34">
        <v>11964</v>
      </c>
    </row>
    <row r="115" spans="1:4" s="12" customFormat="1" ht="13.5" customHeight="1">
      <c r="A115" s="25">
        <v>29601</v>
      </c>
      <c r="B115" s="10" t="s">
        <v>101</v>
      </c>
      <c r="C115" s="34">
        <v>4741</v>
      </c>
    </row>
    <row r="116" spans="1:4" s="12" customFormat="1" ht="13.5" customHeight="1">
      <c r="A116" s="25">
        <v>29801</v>
      </c>
      <c r="B116" s="10" t="s">
        <v>102</v>
      </c>
      <c r="C116" s="34">
        <v>1106</v>
      </c>
    </row>
    <row r="117" spans="1:4" s="12" customFormat="1" ht="13.5" customHeight="1">
      <c r="A117" s="25">
        <v>29901</v>
      </c>
      <c r="B117" s="10" t="s">
        <v>103</v>
      </c>
      <c r="C117" s="34">
        <v>2283</v>
      </c>
    </row>
    <row r="118" spans="1:4" s="12" customFormat="1" ht="13.5" customHeight="1">
      <c r="A118" s="25"/>
      <c r="B118" s="10"/>
      <c r="C118" s="33"/>
    </row>
    <row r="119" spans="1:4" s="12" customFormat="1" ht="13.5" customHeight="1">
      <c r="A119" s="24">
        <v>3000</v>
      </c>
      <c r="B119" s="9" t="s">
        <v>18</v>
      </c>
      <c r="C119" s="32">
        <f>SUM(C121,C136,C148,C168,C175,C186,C190,C203,C209)</f>
        <v>14856793</v>
      </c>
      <c r="D119" s="15"/>
    </row>
    <row r="120" spans="1:4" s="12" customFormat="1" ht="13.5" customHeight="1">
      <c r="A120" s="24"/>
      <c r="B120" s="9"/>
      <c r="C120" s="33"/>
    </row>
    <row r="121" spans="1:4" s="12" customFormat="1" ht="13.5" customHeight="1">
      <c r="A121" s="24">
        <v>3100</v>
      </c>
      <c r="B121" s="9" t="s">
        <v>19</v>
      </c>
      <c r="C121" s="32">
        <f>SUM(C122:C134)</f>
        <v>1623826</v>
      </c>
    </row>
    <row r="122" spans="1:4" s="12" customFormat="1" ht="13.5" customHeight="1">
      <c r="A122" s="25">
        <v>31101</v>
      </c>
      <c r="B122" s="10" t="s">
        <v>104</v>
      </c>
      <c r="C122" s="34">
        <v>478457</v>
      </c>
    </row>
    <row r="123" spans="1:4" s="12" customFormat="1" ht="13.5" customHeight="1">
      <c r="A123" s="25">
        <v>31201</v>
      </c>
      <c r="B123" s="10" t="s">
        <v>105</v>
      </c>
      <c r="C123" s="34">
        <v>31461</v>
      </c>
    </row>
    <row r="124" spans="1:4" s="12" customFormat="1" ht="13.5" customHeight="1">
      <c r="A124" s="25">
        <v>31301</v>
      </c>
      <c r="B124" s="10" t="s">
        <v>106</v>
      </c>
      <c r="C124" s="34">
        <v>143628</v>
      </c>
    </row>
    <row r="125" spans="1:4" s="12" customFormat="1" ht="13.5" customHeight="1">
      <c r="A125" s="25">
        <v>31401</v>
      </c>
      <c r="B125" s="10" t="s">
        <v>107</v>
      </c>
      <c r="C125" s="34">
        <v>64337</v>
      </c>
    </row>
    <row r="126" spans="1:4" s="12" customFormat="1" ht="13.5" customHeight="1">
      <c r="A126" s="25">
        <v>31501</v>
      </c>
      <c r="B126" s="10" t="s">
        <v>108</v>
      </c>
      <c r="C126" s="34">
        <v>3491</v>
      </c>
    </row>
    <row r="127" spans="1:4" s="12" customFormat="1" ht="13.5" customHeight="1">
      <c r="A127" s="25">
        <v>31601</v>
      </c>
      <c r="B127" s="10" t="s">
        <v>109</v>
      </c>
      <c r="C127" s="34">
        <v>473</v>
      </c>
    </row>
    <row r="128" spans="1:4" s="12" customFormat="1" ht="13.5" customHeight="1">
      <c r="A128" s="25">
        <v>31603</v>
      </c>
      <c r="B128" s="10" t="s">
        <v>216</v>
      </c>
      <c r="C128" s="34">
        <v>1261</v>
      </c>
    </row>
    <row r="129" spans="1:3" s="12" customFormat="1" ht="13.5" customHeight="1">
      <c r="A129" s="25">
        <v>31701</v>
      </c>
      <c r="B129" s="10" t="s">
        <v>110</v>
      </c>
      <c r="C129" s="34">
        <v>506765</v>
      </c>
    </row>
    <row r="130" spans="1:3" s="12" customFormat="1" ht="13.5" customHeight="1">
      <c r="A130" s="25">
        <v>31801</v>
      </c>
      <c r="B130" s="10" t="s">
        <v>20</v>
      </c>
      <c r="C130" s="34">
        <v>18952</v>
      </c>
    </row>
    <row r="131" spans="1:3" s="12" customFormat="1" ht="13.5" customHeight="1">
      <c r="A131" s="25">
        <v>31802</v>
      </c>
      <c r="B131" s="10" t="s">
        <v>21</v>
      </c>
      <c r="C131" s="34">
        <v>25</v>
      </c>
    </row>
    <row r="132" spans="1:3" s="12" customFormat="1" ht="13.5" customHeight="1">
      <c r="A132" s="25">
        <v>31901</v>
      </c>
      <c r="B132" s="10" t="s">
        <v>22</v>
      </c>
      <c r="C132" s="34">
        <v>114</v>
      </c>
    </row>
    <row r="133" spans="1:3" s="12" customFormat="1" ht="13.5" customHeight="1">
      <c r="A133" s="25">
        <v>31902</v>
      </c>
      <c r="B133" s="10" t="s">
        <v>111</v>
      </c>
      <c r="C133" s="34">
        <v>795</v>
      </c>
    </row>
    <row r="134" spans="1:3" s="12" customFormat="1" ht="13.5" customHeight="1">
      <c r="A134" s="25">
        <v>31904</v>
      </c>
      <c r="B134" s="10" t="s">
        <v>215</v>
      </c>
      <c r="C134" s="34">
        <v>374067</v>
      </c>
    </row>
    <row r="135" spans="1:3" s="12" customFormat="1" ht="13.5" customHeight="1">
      <c r="A135" s="25"/>
      <c r="B135" s="10"/>
      <c r="C135" s="34"/>
    </row>
    <row r="136" spans="1:3" s="12" customFormat="1" ht="13.5" customHeight="1">
      <c r="A136" s="24">
        <v>3200</v>
      </c>
      <c r="B136" s="9" t="s">
        <v>23</v>
      </c>
      <c r="C136" s="32">
        <f>SUM(C137:C146)</f>
        <v>567313</v>
      </c>
    </row>
    <row r="137" spans="1:3" s="12" customFormat="1" ht="13.5" customHeight="1">
      <c r="A137" s="25">
        <v>32201</v>
      </c>
      <c r="B137" s="10" t="s">
        <v>112</v>
      </c>
      <c r="C137" s="34">
        <v>317718</v>
      </c>
    </row>
    <row r="138" spans="1:3" s="12" customFormat="1" ht="13.5" customHeight="1">
      <c r="A138" s="25">
        <v>32301</v>
      </c>
      <c r="B138" s="10" t="s">
        <v>113</v>
      </c>
      <c r="C138" s="34">
        <v>181</v>
      </c>
    </row>
    <row r="139" spans="1:3" s="12" customFormat="1" ht="13.5" customHeight="1">
      <c r="A139" s="25">
        <v>32302</v>
      </c>
      <c r="B139" s="10" t="s">
        <v>114</v>
      </c>
      <c r="C139" s="34">
        <v>31498</v>
      </c>
    </row>
    <row r="140" spans="1:3" s="12" customFormat="1" ht="13.5" customHeight="1">
      <c r="A140" s="25">
        <v>32303</v>
      </c>
      <c r="B140" s="10" t="s">
        <v>217</v>
      </c>
      <c r="C140" s="34">
        <v>5</v>
      </c>
    </row>
    <row r="141" spans="1:3" s="12" customFormat="1" ht="13.5" customHeight="1">
      <c r="A141" s="25">
        <v>32401</v>
      </c>
      <c r="B141" s="10" t="s">
        <v>115</v>
      </c>
      <c r="C141" s="34">
        <v>14294</v>
      </c>
    </row>
    <row r="142" spans="1:3" s="12" customFormat="1" ht="13.5" customHeight="1">
      <c r="A142" s="25">
        <v>32502</v>
      </c>
      <c r="B142" s="11" t="s">
        <v>204</v>
      </c>
      <c r="C142" s="34">
        <v>3651</v>
      </c>
    </row>
    <row r="143" spans="1:3" s="12" customFormat="1" ht="13.5" customHeight="1">
      <c r="A143" s="25">
        <v>32503</v>
      </c>
      <c r="B143" s="11" t="s">
        <v>205</v>
      </c>
      <c r="C143" s="34">
        <v>8817</v>
      </c>
    </row>
    <row r="144" spans="1:3" s="12" customFormat="1" ht="13.5" customHeight="1">
      <c r="A144" s="25">
        <v>32505</v>
      </c>
      <c r="B144" s="11" t="s">
        <v>206</v>
      </c>
      <c r="C144" s="34">
        <v>0</v>
      </c>
    </row>
    <row r="145" spans="1:3" s="12" customFormat="1" ht="13.5" customHeight="1">
      <c r="A145" s="25">
        <v>32601</v>
      </c>
      <c r="B145" s="10" t="s">
        <v>116</v>
      </c>
      <c r="C145" s="34">
        <v>35536</v>
      </c>
    </row>
    <row r="146" spans="1:3" s="12" customFormat="1" ht="13.5" customHeight="1">
      <c r="A146" s="25">
        <v>32701</v>
      </c>
      <c r="B146" s="10" t="s">
        <v>117</v>
      </c>
      <c r="C146" s="34">
        <v>155613</v>
      </c>
    </row>
    <row r="147" spans="1:3" s="12" customFormat="1" ht="13.5" customHeight="1">
      <c r="A147" s="25"/>
      <c r="B147" s="10"/>
      <c r="C147" s="34"/>
    </row>
    <row r="148" spans="1:3" s="12" customFormat="1" ht="13.5" customHeight="1">
      <c r="A148" s="24">
        <v>3300</v>
      </c>
      <c r="B148" s="9" t="s">
        <v>118</v>
      </c>
      <c r="C148" s="32">
        <f>SUM(C149:C166)</f>
        <v>8198371</v>
      </c>
    </row>
    <row r="149" spans="1:3" s="12" customFormat="1" ht="13.5" customHeight="1">
      <c r="A149" s="25">
        <v>33101</v>
      </c>
      <c r="B149" s="10" t="s">
        <v>218</v>
      </c>
      <c r="C149" s="34">
        <v>4927</v>
      </c>
    </row>
    <row r="150" spans="1:3" s="12" customFormat="1" ht="13.5" customHeight="1">
      <c r="A150" s="25">
        <v>33104</v>
      </c>
      <c r="B150" s="10" t="s">
        <v>176</v>
      </c>
      <c r="C150" s="34">
        <v>79833</v>
      </c>
    </row>
    <row r="151" spans="1:3" s="12" customFormat="1" ht="13.5" customHeight="1">
      <c r="A151" s="25">
        <v>33105</v>
      </c>
      <c r="B151" s="10" t="s">
        <v>195</v>
      </c>
      <c r="C151" s="34">
        <v>499</v>
      </c>
    </row>
    <row r="152" spans="1:3" s="12" customFormat="1" ht="13.5" customHeight="1">
      <c r="A152" s="25">
        <v>33301</v>
      </c>
      <c r="B152" s="10" t="s">
        <v>119</v>
      </c>
      <c r="C152" s="34">
        <v>917944</v>
      </c>
    </row>
    <row r="153" spans="1:3" s="12" customFormat="1" ht="13.5" customHeight="1">
      <c r="A153" s="25">
        <v>33302</v>
      </c>
      <c r="B153" s="10" t="s">
        <v>120</v>
      </c>
      <c r="C153" s="34">
        <v>7721</v>
      </c>
    </row>
    <row r="154" spans="1:3" s="12" customFormat="1" ht="13.5" customHeight="1">
      <c r="A154" s="25">
        <v>33303</v>
      </c>
      <c r="B154" s="10" t="s">
        <v>196</v>
      </c>
      <c r="C154" s="34">
        <v>37326</v>
      </c>
    </row>
    <row r="155" spans="1:3" s="12" customFormat="1" ht="13.5" customHeight="1">
      <c r="A155" s="25">
        <v>33304</v>
      </c>
      <c r="B155" s="10" t="s">
        <v>219</v>
      </c>
      <c r="C155" s="34">
        <v>58782</v>
      </c>
    </row>
    <row r="156" spans="1:3" s="12" customFormat="1" ht="13.5" customHeight="1">
      <c r="A156" s="25">
        <v>33401</v>
      </c>
      <c r="B156" s="10" t="s">
        <v>121</v>
      </c>
      <c r="C156" s="34">
        <v>75571</v>
      </c>
    </row>
    <row r="157" spans="1:3" s="12" customFormat="1" ht="13.5" customHeight="1">
      <c r="A157" s="25">
        <v>33501</v>
      </c>
      <c r="B157" s="10" t="s">
        <v>122</v>
      </c>
      <c r="C157" s="34">
        <v>26355</v>
      </c>
    </row>
    <row r="158" spans="1:3" s="12" customFormat="1" ht="13.5" customHeight="1">
      <c r="A158" s="25">
        <v>33601</v>
      </c>
      <c r="B158" s="10" t="s">
        <v>197</v>
      </c>
      <c r="C158" s="34">
        <v>484</v>
      </c>
    </row>
    <row r="159" spans="1:3" s="12" customFormat="1" ht="13.5" customHeight="1">
      <c r="A159" s="25">
        <v>33602</v>
      </c>
      <c r="B159" s="10" t="s">
        <v>123</v>
      </c>
      <c r="C159" s="34">
        <v>8181</v>
      </c>
    </row>
    <row r="160" spans="1:3" s="12" customFormat="1" ht="13.5" customHeight="1">
      <c r="A160" s="25">
        <v>33603</v>
      </c>
      <c r="B160" s="11" t="s">
        <v>207</v>
      </c>
      <c r="C160" s="34">
        <v>42002</v>
      </c>
    </row>
    <row r="161" spans="1:3" s="12" customFormat="1" ht="13.5" customHeight="1">
      <c r="A161" s="25">
        <v>33604</v>
      </c>
      <c r="B161" s="11" t="s">
        <v>208</v>
      </c>
      <c r="C161" s="34">
        <v>32514</v>
      </c>
    </row>
    <row r="162" spans="1:3" s="12" customFormat="1" ht="13.5" customHeight="1">
      <c r="A162" s="25">
        <v>33605</v>
      </c>
      <c r="B162" s="11" t="s">
        <v>209</v>
      </c>
      <c r="C162" s="34">
        <v>27380</v>
      </c>
    </row>
    <row r="163" spans="1:3" s="12" customFormat="1" ht="13.5" customHeight="1">
      <c r="A163" s="25">
        <v>33606</v>
      </c>
      <c r="B163" s="11" t="s">
        <v>220</v>
      </c>
      <c r="C163" s="34">
        <v>20894</v>
      </c>
    </row>
    <row r="164" spans="1:3" s="12" customFormat="1" ht="13.5" customHeight="1">
      <c r="A164" s="25">
        <v>33801</v>
      </c>
      <c r="B164" s="10" t="s">
        <v>124</v>
      </c>
      <c r="C164" s="34">
        <v>559111</v>
      </c>
    </row>
    <row r="165" spans="1:3" s="12" customFormat="1" ht="13.5" customHeight="1">
      <c r="A165" s="25">
        <v>33901</v>
      </c>
      <c r="B165" s="10" t="s">
        <v>198</v>
      </c>
      <c r="C165" s="34">
        <v>5438536</v>
      </c>
    </row>
    <row r="166" spans="1:3" s="12" customFormat="1" ht="13.5" customHeight="1">
      <c r="A166" s="25">
        <v>33903</v>
      </c>
      <c r="B166" s="10" t="s">
        <v>125</v>
      </c>
      <c r="C166" s="34">
        <v>860311</v>
      </c>
    </row>
    <row r="167" spans="1:3" s="12" customFormat="1" ht="13.5" customHeight="1">
      <c r="A167" s="25"/>
      <c r="B167" s="10"/>
      <c r="C167" s="34"/>
    </row>
    <row r="168" spans="1:3" s="12" customFormat="1" ht="13.5" customHeight="1">
      <c r="A168" s="24">
        <v>3400</v>
      </c>
      <c r="B168" s="9" t="s">
        <v>24</v>
      </c>
      <c r="C168" s="32">
        <f>SUM(C169:C173)</f>
        <v>305592</v>
      </c>
    </row>
    <row r="169" spans="1:3" s="12" customFormat="1" ht="13.5" customHeight="1">
      <c r="A169" s="25">
        <v>34101</v>
      </c>
      <c r="B169" s="10" t="s">
        <v>26</v>
      </c>
      <c r="C169" s="34">
        <v>118477</v>
      </c>
    </row>
    <row r="170" spans="1:3" s="12" customFormat="1" ht="13.5" customHeight="1">
      <c r="A170" s="25">
        <v>34501</v>
      </c>
      <c r="B170" s="10" t="s">
        <v>25</v>
      </c>
      <c r="C170" s="34">
        <v>157658</v>
      </c>
    </row>
    <row r="171" spans="1:3" s="12" customFormat="1" ht="13.5" customHeight="1">
      <c r="A171" s="25">
        <v>34601</v>
      </c>
      <c r="B171" s="10" t="s">
        <v>126</v>
      </c>
      <c r="C171" s="34">
        <v>3723</v>
      </c>
    </row>
    <row r="172" spans="1:3" s="12" customFormat="1" ht="13.5" customHeight="1">
      <c r="A172" s="25">
        <v>34701</v>
      </c>
      <c r="B172" s="10" t="s">
        <v>127</v>
      </c>
      <c r="C172" s="34">
        <v>25497</v>
      </c>
    </row>
    <row r="173" spans="1:3" s="12" customFormat="1" ht="13.5" customHeight="1">
      <c r="A173" s="25">
        <v>34801</v>
      </c>
      <c r="B173" s="10" t="s">
        <v>128</v>
      </c>
      <c r="C173" s="34">
        <v>237</v>
      </c>
    </row>
    <row r="174" spans="1:3" s="12" customFormat="1" ht="13.5" customHeight="1">
      <c r="A174" s="25"/>
      <c r="B174" s="10"/>
      <c r="C174" s="33"/>
    </row>
    <row r="175" spans="1:3" s="12" customFormat="1" ht="13.5" customHeight="1">
      <c r="A175" s="24">
        <v>3500</v>
      </c>
      <c r="B175" s="9" t="s">
        <v>129</v>
      </c>
      <c r="C175" s="32">
        <f>SUM(C176:C184)</f>
        <v>2873896</v>
      </c>
    </row>
    <row r="176" spans="1:3" s="12" customFormat="1" ht="13.5" customHeight="1">
      <c r="A176" s="25">
        <v>35101</v>
      </c>
      <c r="B176" s="10" t="s">
        <v>177</v>
      </c>
      <c r="C176" s="34">
        <v>384211</v>
      </c>
    </row>
    <row r="177" spans="1:3" s="12" customFormat="1" ht="13.5" customHeight="1">
      <c r="A177" s="25">
        <v>35102</v>
      </c>
      <c r="B177" s="10" t="s">
        <v>178</v>
      </c>
      <c r="C177" s="34">
        <v>721270</v>
      </c>
    </row>
    <row r="178" spans="1:3" s="12" customFormat="1" ht="13.5" customHeight="1">
      <c r="A178" s="25">
        <v>35201</v>
      </c>
      <c r="B178" s="10" t="s">
        <v>130</v>
      </c>
      <c r="C178" s="34">
        <v>32353</v>
      </c>
    </row>
    <row r="179" spans="1:3" s="12" customFormat="1" ht="13.5" customHeight="1">
      <c r="A179" s="25">
        <v>35301</v>
      </c>
      <c r="B179" s="10" t="s">
        <v>131</v>
      </c>
      <c r="C179" s="34">
        <v>12403</v>
      </c>
    </row>
    <row r="180" spans="1:3" s="12" customFormat="1" ht="13.5" customHeight="1">
      <c r="A180" s="25">
        <v>35401</v>
      </c>
      <c r="B180" s="10" t="s">
        <v>132</v>
      </c>
      <c r="C180" s="34">
        <v>3367</v>
      </c>
    </row>
    <row r="181" spans="1:3" s="12" customFormat="1" ht="13.5" customHeight="1">
      <c r="A181" s="25">
        <v>35501</v>
      </c>
      <c r="B181" s="10" t="s">
        <v>133</v>
      </c>
      <c r="C181" s="34">
        <v>26700</v>
      </c>
    </row>
    <row r="182" spans="1:3" s="12" customFormat="1" ht="13.5" customHeight="1">
      <c r="A182" s="25">
        <v>35701</v>
      </c>
      <c r="B182" s="10" t="s">
        <v>134</v>
      </c>
      <c r="C182" s="34">
        <v>917163</v>
      </c>
    </row>
    <row r="183" spans="1:3" s="12" customFormat="1" ht="13.5" customHeight="1">
      <c r="A183" s="25">
        <v>35801</v>
      </c>
      <c r="B183" s="10" t="s">
        <v>135</v>
      </c>
      <c r="C183" s="34">
        <v>748626</v>
      </c>
    </row>
    <row r="184" spans="1:3" s="12" customFormat="1" ht="13.5" customHeight="1">
      <c r="A184" s="25">
        <v>35901</v>
      </c>
      <c r="B184" s="10" t="s">
        <v>136</v>
      </c>
      <c r="C184" s="34">
        <v>27803</v>
      </c>
    </row>
    <row r="185" spans="1:3" s="12" customFormat="1" ht="13.5" customHeight="1">
      <c r="A185" s="25"/>
      <c r="B185" s="10"/>
      <c r="C185" s="33"/>
    </row>
    <row r="186" spans="1:3" s="12" customFormat="1" ht="13.5" customHeight="1">
      <c r="A186" s="24">
        <v>3600</v>
      </c>
      <c r="B186" s="9" t="s">
        <v>27</v>
      </c>
      <c r="C186" s="32">
        <f>SUM(C187:C188)</f>
        <v>32294</v>
      </c>
    </row>
    <row r="187" spans="1:3" s="12" customFormat="1" ht="13.5" customHeight="1">
      <c r="A187" s="25">
        <v>36101</v>
      </c>
      <c r="B187" s="10" t="s">
        <v>191</v>
      </c>
      <c r="C187" s="34">
        <v>31134</v>
      </c>
    </row>
    <row r="188" spans="1:3" s="12" customFormat="1" ht="13.5" customHeight="1">
      <c r="A188" s="25">
        <v>36901</v>
      </c>
      <c r="B188" s="10" t="s">
        <v>193</v>
      </c>
      <c r="C188" s="34">
        <v>1160</v>
      </c>
    </row>
    <row r="189" spans="1:3" s="12" customFormat="1" ht="13.5" customHeight="1">
      <c r="A189" s="25"/>
      <c r="B189" s="10"/>
      <c r="C189" s="33"/>
    </row>
    <row r="190" spans="1:3" s="12" customFormat="1" ht="13.5" customHeight="1">
      <c r="A190" s="24">
        <v>3700</v>
      </c>
      <c r="B190" s="9" t="s">
        <v>28</v>
      </c>
      <c r="C190" s="32">
        <f>SUM(C191:C201)</f>
        <v>170649</v>
      </c>
    </row>
    <row r="191" spans="1:3" s="12" customFormat="1" ht="13.5" customHeight="1">
      <c r="A191" s="25">
        <v>37101</v>
      </c>
      <c r="B191" s="10" t="s">
        <v>179</v>
      </c>
      <c r="C191" s="34">
        <v>5646</v>
      </c>
    </row>
    <row r="192" spans="1:3" s="12" customFormat="1" ht="13.5" customHeight="1">
      <c r="A192" s="25">
        <v>37103</v>
      </c>
      <c r="B192" s="10" t="s">
        <v>137</v>
      </c>
      <c r="C192" s="34">
        <v>0</v>
      </c>
    </row>
    <row r="193" spans="1:3" s="12" customFormat="1" ht="13.5" customHeight="1">
      <c r="A193" s="25">
        <v>37104</v>
      </c>
      <c r="B193" s="11" t="s">
        <v>210</v>
      </c>
      <c r="C193" s="34">
        <v>34454</v>
      </c>
    </row>
    <row r="194" spans="1:3" s="12" customFormat="1" ht="13.5" customHeight="1">
      <c r="A194" s="25">
        <v>37106</v>
      </c>
      <c r="B194" s="11" t="s">
        <v>211</v>
      </c>
      <c r="C194" s="34">
        <v>1828</v>
      </c>
    </row>
    <row r="195" spans="1:3" s="12" customFormat="1" ht="13.5" customHeight="1">
      <c r="A195" s="25">
        <v>37201</v>
      </c>
      <c r="B195" s="10" t="s">
        <v>180</v>
      </c>
      <c r="C195" s="34">
        <v>4743</v>
      </c>
    </row>
    <row r="196" spans="1:3" s="12" customFormat="1" ht="13.5" customHeight="1">
      <c r="A196" s="25">
        <v>37204</v>
      </c>
      <c r="B196" s="11" t="s">
        <v>212</v>
      </c>
      <c r="C196" s="34">
        <v>30630</v>
      </c>
    </row>
    <row r="197" spans="1:3" s="12" customFormat="1" ht="13.5" customHeight="1">
      <c r="A197" s="25">
        <v>37301</v>
      </c>
      <c r="B197" s="10" t="s">
        <v>181</v>
      </c>
      <c r="C197" s="34">
        <v>1</v>
      </c>
    </row>
    <row r="198" spans="1:3" s="12" customFormat="1" ht="13.5" customHeight="1">
      <c r="A198" s="25">
        <v>37304</v>
      </c>
      <c r="B198" s="10" t="s">
        <v>225</v>
      </c>
      <c r="C198" s="34">
        <v>3</v>
      </c>
    </row>
    <row r="199" spans="1:3" s="12" customFormat="1" ht="13.5" customHeight="1">
      <c r="A199" s="25">
        <v>37501</v>
      </c>
      <c r="B199" s="10" t="s">
        <v>182</v>
      </c>
      <c r="C199" s="34">
        <v>800</v>
      </c>
    </row>
    <row r="200" spans="1:3" s="12" customFormat="1" ht="13.5" customHeight="1">
      <c r="A200" s="25">
        <v>37504</v>
      </c>
      <c r="B200" s="10" t="s">
        <v>183</v>
      </c>
      <c r="C200" s="34">
        <v>91291</v>
      </c>
    </row>
    <row r="201" spans="1:3" s="12" customFormat="1" ht="13.5" customHeight="1">
      <c r="A201" s="25">
        <v>37602</v>
      </c>
      <c r="B201" s="11" t="s">
        <v>213</v>
      </c>
      <c r="C201" s="34">
        <v>1253</v>
      </c>
    </row>
    <row r="202" spans="1:3" s="12" customFormat="1" ht="13.5" customHeight="1">
      <c r="A202" s="25"/>
      <c r="B202" s="10"/>
      <c r="C202" s="33"/>
    </row>
    <row r="203" spans="1:3" s="12" customFormat="1" ht="13.5" customHeight="1">
      <c r="A203" s="24">
        <v>3800</v>
      </c>
      <c r="B203" s="9" t="s">
        <v>29</v>
      </c>
      <c r="C203" s="32">
        <f>SUM(C204:C207)</f>
        <v>25035</v>
      </c>
    </row>
    <row r="204" spans="1:3" s="12" customFormat="1" ht="13.5" customHeight="1">
      <c r="A204" s="25">
        <v>38201</v>
      </c>
      <c r="B204" s="10" t="s">
        <v>138</v>
      </c>
      <c r="C204" s="33">
        <v>10</v>
      </c>
    </row>
    <row r="205" spans="1:3" s="12" customFormat="1" ht="13.5" customHeight="1">
      <c r="A205" s="25">
        <v>38301</v>
      </c>
      <c r="B205" s="10" t="s">
        <v>139</v>
      </c>
      <c r="C205" s="33">
        <v>19229</v>
      </c>
    </row>
    <row r="206" spans="1:3" s="12" customFormat="1" ht="13.5" customHeight="1">
      <c r="A206" s="25">
        <v>38401</v>
      </c>
      <c r="B206" s="10" t="s">
        <v>30</v>
      </c>
      <c r="C206" s="33">
        <v>5796</v>
      </c>
    </row>
    <row r="207" spans="1:3" s="12" customFormat="1" ht="13.5" customHeight="1">
      <c r="A207" s="25">
        <v>38501</v>
      </c>
      <c r="B207" s="10" t="s">
        <v>140</v>
      </c>
      <c r="C207" s="33">
        <v>0</v>
      </c>
    </row>
    <row r="208" spans="1:3" s="12" customFormat="1" ht="13.5" customHeight="1">
      <c r="A208" s="25"/>
      <c r="B208" s="10"/>
      <c r="C208" s="33"/>
    </row>
    <row r="209" spans="1:3" s="12" customFormat="1" ht="13.5" customHeight="1">
      <c r="A209" s="24">
        <v>3900</v>
      </c>
      <c r="B209" s="9" t="s">
        <v>31</v>
      </c>
      <c r="C209" s="32">
        <f>SUM(C210:C216)</f>
        <v>1059817</v>
      </c>
    </row>
    <row r="210" spans="1:3" s="12" customFormat="1" ht="13.5" customHeight="1">
      <c r="A210" s="25">
        <v>39101</v>
      </c>
      <c r="B210" s="10" t="s">
        <v>141</v>
      </c>
      <c r="C210" s="34">
        <v>6473</v>
      </c>
    </row>
    <row r="211" spans="1:3" s="12" customFormat="1" ht="13.5" customHeight="1">
      <c r="A211" s="25">
        <v>39202</v>
      </c>
      <c r="B211" s="10" t="s">
        <v>142</v>
      </c>
      <c r="C211" s="34">
        <v>50317</v>
      </c>
    </row>
    <row r="212" spans="1:3" s="12" customFormat="1" ht="13.5" customHeight="1">
      <c r="A212" s="25">
        <v>39401</v>
      </c>
      <c r="B212" s="10" t="s">
        <v>143</v>
      </c>
      <c r="C212" s="34">
        <v>332738</v>
      </c>
    </row>
    <row r="213" spans="1:3" s="12" customFormat="1" ht="13.5" customHeight="1">
      <c r="A213" s="25">
        <v>39501</v>
      </c>
      <c r="B213" s="10" t="s">
        <v>144</v>
      </c>
      <c r="C213" s="34">
        <v>24</v>
      </c>
    </row>
    <row r="214" spans="1:3" s="12" customFormat="1" ht="13.5" customHeight="1">
      <c r="A214" s="25">
        <v>39602</v>
      </c>
      <c r="B214" s="10" t="s">
        <v>145</v>
      </c>
      <c r="C214" s="34">
        <v>634</v>
      </c>
    </row>
    <row r="215" spans="1:3" s="12" customFormat="1" ht="13.5" customHeight="1">
      <c r="A215" s="25">
        <v>39801</v>
      </c>
      <c r="B215" s="10" t="s">
        <v>192</v>
      </c>
      <c r="C215" s="34">
        <v>654986</v>
      </c>
    </row>
    <row r="216" spans="1:3" s="12" customFormat="1" ht="13.5" customHeight="1">
      <c r="A216" s="25">
        <v>39904</v>
      </c>
      <c r="B216" s="10" t="s">
        <v>184</v>
      </c>
      <c r="C216" s="34">
        <v>14645</v>
      </c>
    </row>
    <row r="217" spans="1:3" s="12" customFormat="1" ht="13.5" customHeight="1">
      <c r="A217" s="25"/>
      <c r="B217" s="10"/>
      <c r="C217" s="33"/>
    </row>
    <row r="218" spans="1:3" s="12" customFormat="1" ht="13.5" customHeight="1">
      <c r="A218" s="24">
        <v>4000</v>
      </c>
      <c r="B218" s="9" t="s">
        <v>32</v>
      </c>
      <c r="C218" s="32">
        <f>SUM(C220,C226,C231,C234)</f>
        <v>140290975</v>
      </c>
    </row>
    <row r="219" spans="1:3" s="12" customFormat="1" ht="13.5" customHeight="1">
      <c r="A219" s="24"/>
      <c r="B219" s="9"/>
      <c r="C219" s="33"/>
    </row>
    <row r="220" spans="1:3" s="12" customFormat="1" ht="13.5" customHeight="1">
      <c r="A220" s="24">
        <v>4400</v>
      </c>
      <c r="B220" s="9" t="s">
        <v>33</v>
      </c>
      <c r="C220" s="32">
        <f>SUM(C221:C224)</f>
        <v>581897</v>
      </c>
    </row>
    <row r="221" spans="1:3" s="12" customFormat="1" ht="13.5" customHeight="1">
      <c r="A221" s="25">
        <v>44101</v>
      </c>
      <c r="B221" s="10" t="s">
        <v>194</v>
      </c>
      <c r="C221" s="34">
        <v>104943</v>
      </c>
    </row>
    <row r="222" spans="1:3" s="12" customFormat="1" ht="13.5" customHeight="1">
      <c r="A222" s="25">
        <v>44102</v>
      </c>
      <c r="B222" s="10" t="s">
        <v>146</v>
      </c>
      <c r="C222" s="34">
        <v>474103</v>
      </c>
    </row>
    <row r="223" spans="1:3" s="12" customFormat="1" ht="13.5" customHeight="1">
      <c r="A223" s="25">
        <v>44105</v>
      </c>
      <c r="B223" s="10" t="s">
        <v>188</v>
      </c>
      <c r="C223" s="34">
        <v>2201</v>
      </c>
    </row>
    <row r="224" spans="1:3" s="12" customFormat="1" ht="13.5" customHeight="1">
      <c r="A224" s="25">
        <v>44106</v>
      </c>
      <c r="B224" s="10" t="s">
        <v>147</v>
      </c>
      <c r="C224" s="34">
        <v>650</v>
      </c>
    </row>
    <row r="225" spans="1:3" s="12" customFormat="1" ht="13.5" customHeight="1">
      <c r="A225" s="25"/>
      <c r="B225" s="10"/>
      <c r="C225" s="33"/>
    </row>
    <row r="226" spans="1:3" s="12" customFormat="1" ht="13.5" customHeight="1">
      <c r="A226" s="24">
        <v>4500</v>
      </c>
      <c r="B226" s="9" t="s">
        <v>35</v>
      </c>
      <c r="C226" s="32">
        <f>SUM(C227:C229)</f>
        <v>139678078</v>
      </c>
    </row>
    <row r="227" spans="1:3" s="12" customFormat="1" ht="13.5" customHeight="1">
      <c r="A227" s="25">
        <v>45201</v>
      </c>
      <c r="B227" s="10" t="s">
        <v>148</v>
      </c>
      <c r="C227" s="33">
        <v>136726969</v>
      </c>
    </row>
    <row r="228" spans="1:3" s="12" customFormat="1" ht="13.5" customHeight="1">
      <c r="A228" s="25">
        <v>45901</v>
      </c>
      <c r="B228" s="10" t="s">
        <v>149</v>
      </c>
      <c r="C228" s="33">
        <v>671044</v>
      </c>
    </row>
    <row r="229" spans="1:3" s="12" customFormat="1" ht="13.5" customHeight="1">
      <c r="A229" s="25">
        <v>45902</v>
      </c>
      <c r="B229" s="10" t="s">
        <v>150</v>
      </c>
      <c r="C229" s="33">
        <v>2280065</v>
      </c>
    </row>
    <row r="230" spans="1:3" s="12" customFormat="1" ht="13.5" customHeight="1">
      <c r="A230" s="25"/>
      <c r="B230" s="10"/>
      <c r="C230" s="33"/>
    </row>
    <row r="231" spans="1:3" s="12" customFormat="1" ht="13.5" customHeight="1">
      <c r="A231" s="24">
        <v>4600</v>
      </c>
      <c r="B231" s="9" t="s">
        <v>151</v>
      </c>
      <c r="C231" s="32">
        <f>SUM(C232)</f>
        <v>9500</v>
      </c>
    </row>
    <row r="232" spans="1:3" s="12" customFormat="1" ht="13.5" customHeight="1">
      <c r="A232" s="25">
        <v>46101</v>
      </c>
      <c r="B232" s="10" t="s">
        <v>34</v>
      </c>
      <c r="C232" s="34">
        <v>9500</v>
      </c>
    </row>
    <row r="233" spans="1:3" s="12" customFormat="1" ht="13.5" customHeight="1">
      <c r="A233" s="25"/>
      <c r="B233" s="10"/>
      <c r="C233" s="33"/>
    </row>
    <row r="234" spans="1:3" s="12" customFormat="1" ht="13.5" customHeight="1">
      <c r="A234" s="24">
        <v>4800</v>
      </c>
      <c r="B234" s="9" t="s">
        <v>152</v>
      </c>
      <c r="C234" s="32">
        <f>SUM(C235)</f>
        <v>21500</v>
      </c>
    </row>
    <row r="235" spans="1:3" s="12" customFormat="1" ht="13.5" customHeight="1">
      <c r="A235" s="25">
        <v>48101</v>
      </c>
      <c r="B235" s="10" t="s">
        <v>190</v>
      </c>
      <c r="C235" s="34">
        <v>21500</v>
      </c>
    </row>
    <row r="236" spans="1:3" s="12" customFormat="1" ht="13.5" customHeight="1">
      <c r="A236" s="25"/>
      <c r="B236" s="10"/>
      <c r="C236" s="33"/>
    </row>
    <row r="237" spans="1:3" s="12" customFormat="1" ht="13.5" customHeight="1">
      <c r="A237" s="24">
        <v>5000</v>
      </c>
      <c r="B237" s="9" t="s">
        <v>153</v>
      </c>
      <c r="C237" s="32">
        <f>SUM(C239,C244,C250,C254,C259)</f>
        <v>55721</v>
      </c>
    </row>
    <row r="238" spans="1:3" s="12" customFormat="1" ht="13.5" customHeight="1">
      <c r="A238" s="24"/>
      <c r="B238" s="9"/>
      <c r="C238" s="33"/>
    </row>
    <row r="239" spans="1:3" s="12" customFormat="1" ht="13.5" customHeight="1">
      <c r="A239" s="24">
        <v>5100</v>
      </c>
      <c r="B239" s="9" t="s">
        <v>154</v>
      </c>
      <c r="C239" s="32">
        <f>SUM(C240:C242)</f>
        <v>36316</v>
      </c>
    </row>
    <row r="240" spans="1:3" s="12" customFormat="1" ht="13.5" customHeight="1">
      <c r="A240" s="25">
        <v>51101</v>
      </c>
      <c r="B240" s="10" t="s">
        <v>36</v>
      </c>
      <c r="C240" s="34">
        <v>34415</v>
      </c>
    </row>
    <row r="241" spans="1:3" s="12" customFormat="1" ht="13.5" customHeight="1">
      <c r="A241" s="25">
        <v>51501</v>
      </c>
      <c r="B241" s="10" t="s">
        <v>221</v>
      </c>
      <c r="C241" s="34">
        <v>182</v>
      </c>
    </row>
    <row r="242" spans="1:3" s="12" customFormat="1" ht="13.5" customHeight="1">
      <c r="A242" s="25">
        <v>51901</v>
      </c>
      <c r="B242" s="10" t="s">
        <v>155</v>
      </c>
      <c r="C242" s="34">
        <v>1719</v>
      </c>
    </row>
    <row r="243" spans="1:3" s="12" customFormat="1" ht="13.5" customHeight="1">
      <c r="A243" s="25"/>
      <c r="B243" s="10"/>
      <c r="C243" s="33"/>
    </row>
    <row r="244" spans="1:3" s="12" customFormat="1" ht="13.5" customHeight="1">
      <c r="A244" s="24">
        <v>5200</v>
      </c>
      <c r="B244" s="9" t="s">
        <v>156</v>
      </c>
      <c r="C244" s="32">
        <f>SUM(C245:C248)</f>
        <v>493</v>
      </c>
    </row>
    <row r="245" spans="1:3" s="12" customFormat="1" ht="13.5" customHeight="1">
      <c r="A245" s="25">
        <v>52101</v>
      </c>
      <c r="B245" s="10" t="s">
        <v>157</v>
      </c>
      <c r="C245" s="34">
        <v>320</v>
      </c>
    </row>
    <row r="246" spans="1:3" s="12" customFormat="1" ht="13.5" customHeight="1">
      <c r="A246" s="25">
        <v>52201</v>
      </c>
      <c r="B246" s="10" t="s">
        <v>222</v>
      </c>
      <c r="C246" s="34">
        <v>5</v>
      </c>
    </row>
    <row r="247" spans="1:3" s="12" customFormat="1" ht="13.5" customHeight="1">
      <c r="A247" s="25">
        <v>52301</v>
      </c>
      <c r="B247" s="10" t="s">
        <v>158</v>
      </c>
      <c r="C247" s="34">
        <v>16</v>
      </c>
    </row>
    <row r="248" spans="1:3" s="12" customFormat="1" ht="13.5" customHeight="1">
      <c r="A248" s="25">
        <v>52901</v>
      </c>
      <c r="B248" s="10" t="s">
        <v>159</v>
      </c>
      <c r="C248" s="34">
        <v>152</v>
      </c>
    </row>
    <row r="249" spans="1:3" s="12" customFormat="1" ht="13.5" customHeight="1">
      <c r="A249" s="25"/>
      <c r="B249" s="10"/>
      <c r="C249" s="33"/>
    </row>
    <row r="250" spans="1:3" s="12" customFormat="1" ht="13.5" customHeight="1">
      <c r="A250" s="24">
        <v>5300</v>
      </c>
      <c r="B250" s="9" t="s">
        <v>160</v>
      </c>
      <c r="C250" s="32">
        <f>SUM(C251:C252)</f>
        <v>13644</v>
      </c>
    </row>
    <row r="251" spans="1:3" s="12" customFormat="1" ht="13.5" customHeight="1">
      <c r="A251" s="25">
        <v>53101</v>
      </c>
      <c r="B251" s="10" t="s">
        <v>161</v>
      </c>
      <c r="C251" s="34">
        <v>13537</v>
      </c>
    </row>
    <row r="252" spans="1:3" s="12" customFormat="1" ht="13.5" customHeight="1">
      <c r="A252" s="25">
        <v>53201</v>
      </c>
      <c r="B252" s="10" t="s">
        <v>162</v>
      </c>
      <c r="C252" s="34">
        <v>107</v>
      </c>
    </row>
    <row r="253" spans="1:3" s="12" customFormat="1" ht="13.5" customHeight="1">
      <c r="A253" s="25"/>
      <c r="B253" s="10"/>
      <c r="C253" s="33"/>
    </row>
    <row r="254" spans="1:3" s="12" customFormat="1" ht="13.5" customHeight="1">
      <c r="A254" s="24">
        <v>5600</v>
      </c>
      <c r="B254" s="9" t="s">
        <v>163</v>
      </c>
      <c r="C254" s="32">
        <f>SUM(C255:C257)</f>
        <v>5221</v>
      </c>
    </row>
    <row r="255" spans="1:3" s="12" customFormat="1" ht="13.5" customHeight="1">
      <c r="A255" s="25">
        <v>56201</v>
      </c>
      <c r="B255" s="10" t="s">
        <v>164</v>
      </c>
      <c r="C255" s="34">
        <v>3768</v>
      </c>
    </row>
    <row r="256" spans="1:3" s="12" customFormat="1" ht="13.5" customHeight="1">
      <c r="A256" s="25">
        <v>56601</v>
      </c>
      <c r="B256" s="10" t="s">
        <v>165</v>
      </c>
      <c r="C256" s="34">
        <v>1422</v>
      </c>
    </row>
    <row r="257" spans="1:3" s="12" customFormat="1" ht="13.5" customHeight="1">
      <c r="A257" s="25">
        <v>56902</v>
      </c>
      <c r="B257" s="10" t="s">
        <v>166</v>
      </c>
      <c r="C257" s="34">
        <v>31</v>
      </c>
    </row>
    <row r="258" spans="1:3" s="12" customFormat="1" ht="13.5" customHeight="1">
      <c r="A258" s="25"/>
      <c r="B258" s="10"/>
      <c r="C258" s="33"/>
    </row>
    <row r="259" spans="1:3" s="12" customFormat="1" ht="13.5" customHeight="1">
      <c r="A259" s="24">
        <v>5900</v>
      </c>
      <c r="B259" s="9" t="s">
        <v>224</v>
      </c>
      <c r="C259" s="32">
        <f>SUM(C260:C261)</f>
        <v>47</v>
      </c>
    </row>
    <row r="260" spans="1:3" s="12" customFormat="1" ht="13.5" customHeight="1">
      <c r="A260" s="25">
        <v>59101</v>
      </c>
      <c r="B260" s="10" t="s">
        <v>223</v>
      </c>
      <c r="C260" s="34">
        <v>47</v>
      </c>
    </row>
    <row r="261" spans="1:3" s="12" customFormat="1" ht="13.5" customHeight="1">
      <c r="A261" s="25"/>
      <c r="B261" s="10"/>
      <c r="C261" s="33"/>
    </row>
    <row r="262" spans="1:3" s="12" customFormat="1" ht="13.5" customHeight="1">
      <c r="A262" s="24">
        <v>6000</v>
      </c>
      <c r="B262" s="9" t="s">
        <v>167</v>
      </c>
      <c r="C262" s="32">
        <f>SUM(C264)</f>
        <v>1455360</v>
      </c>
    </row>
    <row r="263" spans="1:3" s="12" customFormat="1" ht="13.5" customHeight="1">
      <c r="A263" s="24"/>
      <c r="B263" s="9"/>
      <c r="C263" s="33"/>
    </row>
    <row r="264" spans="1:3" s="12" customFormat="1" ht="13.5" customHeight="1">
      <c r="A264" s="24">
        <v>6200</v>
      </c>
      <c r="B264" s="9" t="s">
        <v>37</v>
      </c>
      <c r="C264" s="32">
        <f>SUM(C265:C268)</f>
        <v>1455360</v>
      </c>
    </row>
    <row r="265" spans="1:3" s="12" customFormat="1" ht="13.5" customHeight="1">
      <c r="A265" s="25">
        <v>62201</v>
      </c>
      <c r="B265" s="10" t="s">
        <v>168</v>
      </c>
      <c r="C265" s="34">
        <v>317305</v>
      </c>
    </row>
    <row r="266" spans="1:3" s="12" customFormat="1" ht="13.5" customHeight="1">
      <c r="A266" s="25">
        <v>62202</v>
      </c>
      <c r="B266" s="10" t="s">
        <v>169</v>
      </c>
      <c r="C266" s="34">
        <v>1002035</v>
      </c>
    </row>
    <row r="267" spans="1:3" s="12" customFormat="1" ht="13.5" customHeight="1">
      <c r="A267" s="25">
        <v>62701</v>
      </c>
      <c r="B267" s="10" t="s">
        <v>170</v>
      </c>
      <c r="C267" s="34">
        <v>198</v>
      </c>
    </row>
    <row r="268" spans="1:3" s="12" customFormat="1" ht="13.5" customHeight="1">
      <c r="A268" s="25">
        <v>62903</v>
      </c>
      <c r="B268" s="10" t="s">
        <v>171</v>
      </c>
      <c r="C268" s="34">
        <v>135822</v>
      </c>
    </row>
    <row r="269" spans="1:3" s="12" customFormat="1" ht="13.5" customHeight="1">
      <c r="A269" s="25"/>
      <c r="B269" s="10"/>
      <c r="C269" s="33"/>
    </row>
    <row r="270" spans="1:3" s="12" customFormat="1" ht="13.5" customHeight="1">
      <c r="A270" s="26"/>
      <c r="B270" s="13" t="s">
        <v>38</v>
      </c>
      <c r="C270" s="35">
        <v>-341799</v>
      </c>
    </row>
    <row r="271" spans="1:3" ht="13.5" customHeight="1">
      <c r="A271" s="14" t="s">
        <v>39</v>
      </c>
      <c r="B271" s="12"/>
      <c r="C271" s="12"/>
    </row>
    <row r="272" spans="1:3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</sheetData>
  <mergeCells count="3">
    <mergeCell ref="A1:C1"/>
    <mergeCell ref="A6:C6"/>
    <mergeCell ref="A8:C8"/>
  </mergeCells>
  <phoneticPr fontId="2" type="noConversion"/>
  <pageMargins left="0.98425196850393704" right="0" top="0" bottom="0.59055118110236227" header="0" footer="0"/>
  <pageSetup scale="70" firstPageNumber="354" fitToHeight="6" orientation="landscape" useFirstPageNumber="1" verticalDpi="300" r:id="rId1"/>
  <headerFooter alignWithMargins="0"/>
  <rowBreaks count="5" manualBreakCount="5">
    <brk id="56" max="2" man="1"/>
    <brk id="94" max="2" man="1"/>
    <brk id="138" max="2" man="1"/>
    <brk id="183" max="2" man="1"/>
    <brk id="22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12.2_2014</vt:lpstr>
      <vt:lpstr>'12.2_2014'!Área_de_impresión</vt:lpstr>
      <vt:lpstr>'12.2_2014'!Títulos_a_imprimir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 </cp:lastModifiedBy>
  <cp:lastPrinted>2014-07-11T20:12:24Z</cp:lastPrinted>
  <dcterms:created xsi:type="dcterms:W3CDTF">2008-07-18T19:33:13Z</dcterms:created>
  <dcterms:modified xsi:type="dcterms:W3CDTF">2015-05-06T22:53:22Z</dcterms:modified>
</cp:coreProperties>
</file>